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Ирина\обучение (1)\2023\соцконтракт\"/>
    </mc:Choice>
  </mc:AlternateContent>
  <xr:revisionPtr revIDLastSave="0" documentId="8_{D1093BF1-EDE3-452D-9AE2-8F0CDA055A5A}" xr6:coauthVersionLast="46" xr6:coauthVersionMax="46" xr10:uidLastSave="{00000000-0000-0000-0000-000000000000}"/>
  <bookViews>
    <workbookView xWindow="-120" yWindow="-120" windowWidth="20730" windowHeight="11160" xr2:uid="{6EB0B673-C629-4635-B7E8-B0A2E45A9DB9}"/>
  </bookViews>
  <sheets>
    <sheet name="1" sheetId="13" r:id="rId1"/>
    <sheet name="2" sheetId="14" r:id="rId2"/>
    <sheet name="3" sheetId="1" r:id="rId3"/>
    <sheet name="4" sheetId="15" r:id="rId4"/>
    <sheet name="5" sheetId="3" r:id="rId5"/>
    <sheet name="6" sheetId="5" r:id="rId6"/>
    <sheet name="7" sheetId="6" r:id="rId7"/>
    <sheet name="8" sheetId="7" r:id="rId8"/>
    <sheet name="9" sheetId="8" r:id="rId9"/>
    <sheet name="10" sheetId="9" r:id="rId10"/>
    <sheet name="11" sheetId="10" r:id="rId11"/>
    <sheet name="12" sheetId="12" r:id="rId1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1" i="7" l="1"/>
  <c r="F31" i="7"/>
  <c r="G31" i="7"/>
  <c r="H31" i="7"/>
  <c r="I31" i="7"/>
  <c r="J31" i="7"/>
  <c r="K31" i="7"/>
  <c r="L31" i="7"/>
  <c r="M31" i="7"/>
  <c r="N31" i="7"/>
  <c r="O31" i="7"/>
  <c r="D31" i="7"/>
  <c r="D28" i="12" l="1"/>
  <c r="E28" i="12"/>
  <c r="F28" i="12"/>
  <c r="G28" i="12"/>
  <c r="H28" i="12"/>
  <c r="I28" i="12"/>
  <c r="J28" i="12"/>
  <c r="K28" i="12"/>
  <c r="L28" i="12"/>
  <c r="M28" i="12"/>
  <c r="N28" i="12"/>
  <c r="C28" i="12"/>
  <c r="D27" i="12"/>
  <c r="E27" i="12"/>
  <c r="F27" i="12"/>
  <c r="G27" i="12"/>
  <c r="H27" i="12"/>
  <c r="I27" i="12"/>
  <c r="J27" i="12"/>
  <c r="K27" i="12"/>
  <c r="L27" i="12"/>
  <c r="M27" i="12"/>
  <c r="N27" i="12"/>
  <c r="C27" i="12"/>
  <c r="D26" i="12"/>
  <c r="E26" i="12"/>
  <c r="F26" i="12"/>
  <c r="G26" i="12"/>
  <c r="H26" i="12"/>
  <c r="I26" i="12"/>
  <c r="J26" i="12"/>
  <c r="K26" i="12"/>
  <c r="L26" i="12"/>
  <c r="M26" i="12"/>
  <c r="N26" i="12"/>
  <c r="C26" i="12"/>
  <c r="D25" i="12"/>
  <c r="E25" i="12"/>
  <c r="F25" i="12"/>
  <c r="G25" i="12"/>
  <c r="H25" i="12"/>
  <c r="I25" i="12"/>
  <c r="J25" i="12"/>
  <c r="K25" i="12"/>
  <c r="L25" i="12"/>
  <c r="M25" i="12"/>
  <c r="N25" i="12"/>
  <c r="C25" i="12"/>
  <c r="D24" i="12"/>
  <c r="E24" i="12"/>
  <c r="F24" i="12"/>
  <c r="G24" i="12"/>
  <c r="H24" i="12"/>
  <c r="I24" i="12"/>
  <c r="J24" i="12"/>
  <c r="K24" i="12"/>
  <c r="L24" i="12"/>
  <c r="M24" i="12"/>
  <c r="N24" i="12"/>
  <c r="C24" i="12"/>
  <c r="D23" i="12"/>
  <c r="E23" i="12"/>
  <c r="F23" i="12"/>
  <c r="G23" i="12"/>
  <c r="H23" i="12"/>
  <c r="I23" i="12"/>
  <c r="J23" i="12"/>
  <c r="K23" i="12"/>
  <c r="L23" i="12"/>
  <c r="M23" i="12"/>
  <c r="N23" i="12"/>
  <c r="C23" i="12"/>
  <c r="D22" i="12"/>
  <c r="E22" i="12"/>
  <c r="F22" i="12"/>
  <c r="G22" i="12"/>
  <c r="H22" i="12"/>
  <c r="I22" i="12"/>
  <c r="J22" i="12"/>
  <c r="K22" i="12"/>
  <c r="L22" i="12"/>
  <c r="M22" i="12"/>
  <c r="N22" i="12"/>
  <c r="C22" i="12"/>
  <c r="D21" i="12"/>
  <c r="E21" i="12"/>
  <c r="F21" i="12"/>
  <c r="G21" i="12"/>
  <c r="H21" i="12"/>
  <c r="I21" i="12"/>
  <c r="J21" i="12"/>
  <c r="K21" i="12"/>
  <c r="L21" i="12"/>
  <c r="M21" i="12"/>
  <c r="N21" i="12"/>
  <c r="C21" i="12"/>
  <c r="D20" i="12"/>
  <c r="E20" i="12"/>
  <c r="F20" i="12"/>
  <c r="G20" i="12"/>
  <c r="H20" i="12"/>
  <c r="I20" i="12"/>
  <c r="J20" i="12"/>
  <c r="K20" i="12"/>
  <c r="L20" i="12"/>
  <c r="M20" i="12"/>
  <c r="N20" i="12"/>
  <c r="C20" i="12"/>
  <c r="D19" i="12"/>
  <c r="E19" i="12"/>
  <c r="F19" i="12"/>
  <c r="G19" i="12"/>
  <c r="H19" i="12"/>
  <c r="I19" i="12"/>
  <c r="J19" i="12"/>
  <c r="K19" i="12"/>
  <c r="L19" i="12"/>
  <c r="M19" i="12"/>
  <c r="N19" i="12"/>
  <c r="C19" i="12"/>
  <c r="O19" i="12" s="1"/>
  <c r="P18" i="12"/>
  <c r="O18" i="12"/>
  <c r="D18" i="12"/>
  <c r="E18" i="12"/>
  <c r="F18" i="12"/>
  <c r="G18" i="12"/>
  <c r="H18" i="12"/>
  <c r="I18" i="12"/>
  <c r="J18" i="12"/>
  <c r="K18" i="12"/>
  <c r="L18" i="12"/>
  <c r="M18" i="12"/>
  <c r="N18" i="12"/>
  <c r="C18" i="12"/>
  <c r="B19" i="12"/>
  <c r="B20" i="12"/>
  <c r="B21" i="12"/>
  <c r="B22" i="12"/>
  <c r="B23" i="12"/>
  <c r="B24" i="12"/>
  <c r="B25" i="12"/>
  <c r="B26" i="12"/>
  <c r="B27" i="12"/>
  <c r="B28" i="12"/>
  <c r="B18" i="12"/>
  <c r="C5" i="10"/>
  <c r="E29" i="7"/>
  <c r="F29" i="7"/>
  <c r="G29" i="7"/>
  <c r="H29" i="7"/>
  <c r="I29" i="7"/>
  <c r="J29" i="7"/>
  <c r="K29" i="7"/>
  <c r="L29" i="7"/>
  <c r="M29" i="7"/>
  <c r="N29" i="7"/>
  <c r="O29" i="7"/>
  <c r="D29" i="7"/>
  <c r="O25" i="7"/>
  <c r="E25" i="7"/>
  <c r="F25" i="7"/>
  <c r="G25" i="7"/>
  <c r="H25" i="7"/>
  <c r="I25" i="7"/>
  <c r="J25" i="7"/>
  <c r="K25" i="7"/>
  <c r="L25" i="7"/>
  <c r="M25" i="7"/>
  <c r="N25" i="7"/>
  <c r="D25" i="7"/>
  <c r="E21" i="7"/>
  <c r="F21" i="7"/>
  <c r="G21" i="7"/>
  <c r="H21" i="7"/>
  <c r="I21" i="7"/>
  <c r="J21" i="7"/>
  <c r="K21" i="7"/>
  <c r="L21" i="7"/>
  <c r="M21" i="7"/>
  <c r="N21" i="7"/>
  <c r="O21" i="7"/>
  <c r="D21" i="7"/>
  <c r="E17" i="7"/>
  <c r="F17" i="7"/>
  <c r="G17" i="7"/>
  <c r="H17" i="7"/>
  <c r="I17" i="7"/>
  <c r="J17" i="7"/>
  <c r="K17" i="7"/>
  <c r="L17" i="7"/>
  <c r="M17" i="7"/>
  <c r="N17" i="7"/>
  <c r="O17" i="7"/>
  <c r="D17" i="7"/>
  <c r="E13" i="7"/>
  <c r="F13" i="7"/>
  <c r="G13" i="7"/>
  <c r="H13" i="7"/>
  <c r="I13" i="7"/>
  <c r="J13" i="7"/>
  <c r="K13" i="7"/>
  <c r="L13" i="7"/>
  <c r="M13" i="7"/>
  <c r="N13" i="7"/>
  <c r="O13" i="7"/>
  <c r="D13" i="7"/>
  <c r="E9" i="7"/>
  <c r="F9" i="7"/>
  <c r="G9" i="7"/>
  <c r="H9" i="7"/>
  <c r="I9" i="7"/>
  <c r="J9" i="7"/>
  <c r="K9" i="7"/>
  <c r="L9" i="7"/>
  <c r="M9" i="7"/>
  <c r="N9" i="7"/>
  <c r="O9" i="7"/>
  <c r="D9" i="7"/>
  <c r="C11" i="12" l="1"/>
  <c r="C10" i="12"/>
  <c r="C6" i="10"/>
  <c r="C17" i="12" l="1"/>
  <c r="B17" i="12"/>
  <c r="B16" i="12"/>
  <c r="B15" i="12"/>
  <c r="B27" i="7"/>
  <c r="F26" i="7"/>
  <c r="G26" i="7"/>
  <c r="H26" i="7"/>
  <c r="I26" i="7"/>
  <c r="J26" i="7"/>
  <c r="L26" i="7"/>
  <c r="M26" i="7"/>
  <c r="N26" i="7"/>
  <c r="O26" i="7"/>
  <c r="D26" i="7"/>
  <c r="B23" i="7"/>
  <c r="B19" i="7"/>
  <c r="B15" i="7"/>
  <c r="B11" i="7"/>
  <c r="B7" i="7"/>
  <c r="K26" i="7"/>
  <c r="E26" i="7"/>
  <c r="O22" i="7"/>
  <c r="N22" i="7"/>
  <c r="M22" i="7"/>
  <c r="K22" i="7"/>
  <c r="J22" i="7"/>
  <c r="I22" i="7"/>
  <c r="G22" i="7"/>
  <c r="F22" i="7"/>
  <c r="E22" i="7"/>
  <c r="E12" i="5"/>
  <c r="F12" i="5"/>
  <c r="G12" i="5"/>
  <c r="H12" i="5"/>
  <c r="I12" i="5"/>
  <c r="J12" i="5"/>
  <c r="K12" i="5"/>
  <c r="L12" i="5"/>
  <c r="M12" i="5"/>
  <c r="N12" i="5"/>
  <c r="O12" i="5"/>
  <c r="D12" i="5"/>
  <c r="E6" i="15"/>
  <c r="B7" i="3"/>
  <c r="B6" i="3"/>
  <c r="B5" i="3"/>
  <c r="B4" i="3"/>
  <c r="B14" i="12" s="1"/>
  <c r="E5" i="15"/>
  <c r="E7" i="15" s="1"/>
  <c r="C7" i="3" s="1"/>
  <c r="E5" i="1"/>
  <c r="E7" i="1" s="1"/>
  <c r="C6" i="3" s="1"/>
  <c r="C16" i="12" s="1"/>
  <c r="E6" i="1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5" i="14"/>
  <c r="E21" i="14" s="1"/>
  <c r="C5" i="3" s="1"/>
  <c r="C15" i="12" s="1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21" i="13" s="1"/>
  <c r="C4" i="3" s="1"/>
  <c r="C14" i="12" s="1"/>
  <c r="P26" i="7" l="1"/>
  <c r="Q26" i="7" s="1"/>
  <c r="H22" i="7"/>
  <c r="L22" i="7"/>
  <c r="D22" i="7"/>
  <c r="P22" i="7" l="1"/>
  <c r="Q22" i="7" s="1"/>
  <c r="P9" i="5"/>
  <c r="P8" i="5"/>
  <c r="P6" i="5"/>
  <c r="E30" i="7" l="1"/>
  <c r="F30" i="7"/>
  <c r="G30" i="7"/>
  <c r="H30" i="7"/>
  <c r="I30" i="7"/>
  <c r="J30" i="7"/>
  <c r="K30" i="7"/>
  <c r="L30" i="7"/>
  <c r="M30" i="7"/>
  <c r="N30" i="7"/>
  <c r="O30" i="7"/>
  <c r="D30" i="7"/>
  <c r="E18" i="7"/>
  <c r="F18" i="7"/>
  <c r="G18" i="7"/>
  <c r="H18" i="7"/>
  <c r="I18" i="7"/>
  <c r="J18" i="7"/>
  <c r="K18" i="7"/>
  <c r="L18" i="7"/>
  <c r="M18" i="7"/>
  <c r="N18" i="7"/>
  <c r="O18" i="7"/>
  <c r="D18" i="7"/>
  <c r="P18" i="7" l="1"/>
  <c r="Q18" i="7" s="1"/>
  <c r="P30" i="7"/>
  <c r="O15" i="12"/>
  <c r="O14" i="12"/>
  <c r="O11" i="12"/>
  <c r="O28" i="12" l="1"/>
  <c r="O27" i="12"/>
  <c r="O23" i="12"/>
  <c r="O24" i="12"/>
  <c r="O26" i="12"/>
  <c r="O21" i="12"/>
  <c r="O22" i="12"/>
  <c r="O17" i="12"/>
  <c r="O20" i="12"/>
  <c r="C8" i="3" l="1"/>
  <c r="O10" i="12" l="1"/>
  <c r="D5" i="3"/>
  <c r="D7" i="3"/>
  <c r="D6" i="3"/>
  <c r="D4" i="3"/>
  <c r="O16" i="12"/>
  <c r="O5" i="8"/>
  <c r="O6" i="8"/>
  <c r="P6" i="8" s="1"/>
  <c r="P17" i="12" s="1"/>
  <c r="O8" i="8"/>
  <c r="P8" i="8" s="1"/>
  <c r="P20" i="12" s="1"/>
  <c r="O9" i="8"/>
  <c r="P9" i="8" s="1"/>
  <c r="P21" i="12" s="1"/>
  <c r="O10" i="8"/>
  <c r="P10" i="8" s="1"/>
  <c r="P22" i="12" s="1"/>
  <c r="O11" i="8"/>
  <c r="P11" i="8" s="1"/>
  <c r="P23" i="12" s="1"/>
  <c r="O12" i="8"/>
  <c r="P12" i="8" s="1"/>
  <c r="P24" i="12" s="1"/>
  <c r="O14" i="8"/>
  <c r="P14" i="8" s="1"/>
  <c r="P26" i="12" s="1"/>
  <c r="O15" i="8"/>
  <c r="P15" i="8" s="1"/>
  <c r="P27" i="12" s="1"/>
  <c r="O16" i="8"/>
  <c r="P16" i="8" s="1"/>
  <c r="P28" i="12" s="1"/>
  <c r="D14" i="7"/>
  <c r="E14" i="7"/>
  <c r="E10" i="7"/>
  <c r="D10" i="7"/>
  <c r="E6" i="6"/>
  <c r="F6" i="6" s="1"/>
  <c r="G6" i="6" s="1"/>
  <c r="H6" i="6" s="1"/>
  <c r="I6" i="6" s="1"/>
  <c r="E7" i="6"/>
  <c r="E8" i="6"/>
  <c r="E9" i="6"/>
  <c r="F9" i="6" s="1"/>
  <c r="G9" i="6" s="1"/>
  <c r="H9" i="6" s="1"/>
  <c r="I9" i="6" s="1"/>
  <c r="E10" i="6"/>
  <c r="F10" i="6" s="1"/>
  <c r="G10" i="6" s="1"/>
  <c r="H10" i="6" s="1"/>
  <c r="I10" i="6" s="1"/>
  <c r="E5" i="6"/>
  <c r="Q6" i="5"/>
  <c r="P7" i="5"/>
  <c r="Q7" i="5" s="1"/>
  <c r="Q8" i="5"/>
  <c r="Q9" i="5"/>
  <c r="P10" i="5"/>
  <c r="Q10" i="5" s="1"/>
  <c r="P11" i="5"/>
  <c r="Q11" i="5" s="1"/>
  <c r="E11" i="6" l="1"/>
  <c r="F8" i="6"/>
  <c r="G8" i="6" s="1"/>
  <c r="H8" i="6" s="1"/>
  <c r="I8" i="6" s="1"/>
  <c r="F7" i="6"/>
  <c r="G7" i="6" s="1"/>
  <c r="H7" i="6" s="1"/>
  <c r="I7" i="6" s="1"/>
  <c r="F5" i="6"/>
  <c r="G5" i="6" s="1"/>
  <c r="C4" i="8"/>
  <c r="D4" i="8"/>
  <c r="O10" i="7"/>
  <c r="K10" i="7"/>
  <c r="G10" i="7"/>
  <c r="N10" i="7"/>
  <c r="J10" i="7"/>
  <c r="F10" i="7"/>
  <c r="M10" i="7"/>
  <c r="I10" i="7"/>
  <c r="L10" i="7"/>
  <c r="H10" i="7"/>
  <c r="D9" i="12" l="1"/>
  <c r="D12" i="12" s="1"/>
  <c r="D18" i="8"/>
  <c r="D29" i="12" s="1"/>
  <c r="C18" i="8"/>
  <c r="C29" i="12" s="1"/>
  <c r="C9" i="12"/>
  <c r="F11" i="6"/>
  <c r="P12" i="5"/>
  <c r="Q12" i="5" s="1"/>
  <c r="H5" i="6"/>
  <c r="G11" i="6"/>
  <c r="F14" i="7"/>
  <c r="P10" i="7"/>
  <c r="Q10" i="7" s="1"/>
  <c r="C4" i="9" l="1"/>
  <c r="C17" i="8"/>
  <c r="C19" i="8" s="1"/>
  <c r="C5" i="9" s="1"/>
  <c r="D4" i="9"/>
  <c r="C12" i="12"/>
  <c r="H11" i="6"/>
  <c r="I5" i="6"/>
  <c r="I11" i="6" s="1"/>
  <c r="G14" i="7"/>
  <c r="F4" i="8" s="1"/>
  <c r="E4" i="8" l="1"/>
  <c r="F9" i="12"/>
  <c r="F12" i="12" s="1"/>
  <c r="F18" i="8"/>
  <c r="F29" i="12" s="1"/>
  <c r="D17" i="8"/>
  <c r="D19" i="8" s="1"/>
  <c r="D5" i="9" s="1"/>
  <c r="H14" i="7"/>
  <c r="G4" i="8" s="1"/>
  <c r="G18" i="8" l="1"/>
  <c r="G29" i="12" s="1"/>
  <c r="G9" i="12"/>
  <c r="E9" i="12"/>
  <c r="E12" i="12" s="1"/>
  <c r="E18" i="8"/>
  <c r="E29" i="12" s="1"/>
  <c r="D30" i="12"/>
  <c r="D32" i="12" s="1"/>
  <c r="C30" i="12"/>
  <c r="C32" i="12" s="1"/>
  <c r="F4" i="9"/>
  <c r="I14" i="7"/>
  <c r="H4" i="8" s="1"/>
  <c r="E4" i="9"/>
  <c r="H9" i="12" l="1"/>
  <c r="H12" i="12" s="1"/>
  <c r="H18" i="8"/>
  <c r="H29" i="12" s="1"/>
  <c r="D6" i="9"/>
  <c r="F17" i="8"/>
  <c r="F19" i="8" s="1"/>
  <c r="F5" i="9" s="1"/>
  <c r="G4" i="9"/>
  <c r="E17" i="8"/>
  <c r="E19" i="8" s="1"/>
  <c r="E5" i="9" s="1"/>
  <c r="G12" i="12"/>
  <c r="C6" i="9"/>
  <c r="J14" i="7"/>
  <c r="I4" i="8" s="1"/>
  <c r="I9" i="12" l="1"/>
  <c r="I18" i="8"/>
  <c r="I29" i="12" s="1"/>
  <c r="E6" i="9"/>
  <c r="F6" i="9"/>
  <c r="G17" i="8"/>
  <c r="G19" i="8" s="1"/>
  <c r="G5" i="9" s="1"/>
  <c r="H4" i="9"/>
  <c r="K14" i="7"/>
  <c r="J4" i="8" l="1"/>
  <c r="F30" i="12"/>
  <c r="F32" i="12" s="1"/>
  <c r="G30" i="12"/>
  <c r="E30" i="12"/>
  <c r="E32" i="12" s="1"/>
  <c r="H17" i="8"/>
  <c r="H19" i="8" s="1"/>
  <c r="H5" i="9" s="1"/>
  <c r="I4" i="9"/>
  <c r="I12" i="12"/>
  <c r="L14" i="7"/>
  <c r="K4" i="8" s="1"/>
  <c r="K18" i="8" l="1"/>
  <c r="K29" i="12" s="1"/>
  <c r="K9" i="12"/>
  <c r="J18" i="8"/>
  <c r="J29" i="12" s="1"/>
  <c r="J9" i="12"/>
  <c r="J12" i="12" s="1"/>
  <c r="G6" i="9"/>
  <c r="H30" i="12"/>
  <c r="H32" i="12" s="1"/>
  <c r="I17" i="8"/>
  <c r="I19" i="8" s="1"/>
  <c r="I5" i="9" s="1"/>
  <c r="O7" i="8"/>
  <c r="P7" i="8" s="1"/>
  <c r="G32" i="12"/>
  <c r="M14" i="7"/>
  <c r="L4" i="8" s="1"/>
  <c r="J4" i="9"/>
  <c r="L9" i="12" l="1"/>
  <c r="L12" i="12" s="1"/>
  <c r="L18" i="8"/>
  <c r="L29" i="12" s="1"/>
  <c r="H6" i="9"/>
  <c r="I30" i="12"/>
  <c r="J17" i="8"/>
  <c r="J19" i="8" s="1"/>
  <c r="J5" i="9" s="1"/>
  <c r="K4" i="9"/>
  <c r="P19" i="12"/>
  <c r="K12" i="12"/>
  <c r="O14" i="7"/>
  <c r="N14" i="7"/>
  <c r="M4" i="8" s="1"/>
  <c r="M9" i="12" l="1"/>
  <c r="M12" i="12" s="1"/>
  <c r="M18" i="8"/>
  <c r="M29" i="12" s="1"/>
  <c r="I6" i="9"/>
  <c r="J30" i="12"/>
  <c r="J32" i="12" s="1"/>
  <c r="L4" i="9"/>
  <c r="K17" i="8"/>
  <c r="K19" i="8" s="1"/>
  <c r="K5" i="9" s="1"/>
  <c r="I32" i="12"/>
  <c r="N4" i="8"/>
  <c r="P14" i="7"/>
  <c r="Q14" i="7" s="1"/>
  <c r="N9" i="12" l="1"/>
  <c r="O9" i="12" s="1"/>
  <c r="O12" i="12" s="1"/>
  <c r="N18" i="8"/>
  <c r="N29" i="12" s="1"/>
  <c r="J6" i="9"/>
  <c r="K30" i="12"/>
  <c r="K32" i="12" s="1"/>
  <c r="L17" i="8"/>
  <c r="L19" i="8" s="1"/>
  <c r="L5" i="9" s="1"/>
  <c r="M4" i="9"/>
  <c r="P31" i="7"/>
  <c r="Q31" i="7" s="1"/>
  <c r="P4" i="8" s="1"/>
  <c r="N12" i="12" l="1"/>
  <c r="K6" i="9"/>
  <c r="L30" i="12"/>
  <c r="L32" i="12" s="1"/>
  <c r="M17" i="8"/>
  <c r="M19" i="8" s="1"/>
  <c r="M5" i="9" s="1"/>
  <c r="P9" i="12"/>
  <c r="P12" i="12" s="1"/>
  <c r="N4" i="9"/>
  <c r="O4" i="8"/>
  <c r="L6" i="9" l="1"/>
  <c r="M30" i="12"/>
  <c r="M32" i="12" s="1"/>
  <c r="O25" i="12"/>
  <c r="N17" i="8"/>
  <c r="N19" i="8" s="1"/>
  <c r="N5" i="9" s="1"/>
  <c r="O13" i="8"/>
  <c r="P13" i="8" s="1"/>
  <c r="O4" i="9"/>
  <c r="M6" i="9" l="1"/>
  <c r="O17" i="8"/>
  <c r="P25" i="12"/>
  <c r="P17" i="8"/>
  <c r="O18" i="8" l="1"/>
  <c r="P18" i="8" l="1"/>
  <c r="O29" i="12"/>
  <c r="O19" i="8"/>
  <c r="N30" i="12"/>
  <c r="O5" i="9"/>
  <c r="O6" i="9" s="1"/>
  <c r="N6" i="9"/>
  <c r="P29" i="12" l="1"/>
  <c r="P30" i="12" s="1"/>
  <c r="P19" i="8"/>
  <c r="O30" i="12"/>
  <c r="O32" i="12" s="1"/>
  <c r="N32" i="12"/>
  <c r="P32" i="12" l="1"/>
</calcChain>
</file>

<file path=xl/sharedStrings.xml><?xml version="1.0" encoding="utf-8"?>
<sst xmlns="http://schemas.openxmlformats.org/spreadsheetml/2006/main" count="324" uniqueCount="180">
  <si>
    <t xml:space="preserve">№ </t>
  </si>
  <si>
    <t>п/п</t>
  </si>
  <si>
    <t xml:space="preserve">Вид материалов, ед. измерения </t>
  </si>
  <si>
    <t>Кол-во</t>
  </si>
  <si>
    <t xml:space="preserve">Цена, руб. </t>
  </si>
  <si>
    <t>Итого, руб.</t>
  </si>
  <si>
    <t>1.</t>
  </si>
  <si>
    <t>2.</t>
  </si>
  <si>
    <t>3.</t>
  </si>
  <si>
    <t>4.</t>
  </si>
  <si>
    <t>5.</t>
  </si>
  <si>
    <t>Итого:</t>
  </si>
  <si>
    <t>№</t>
  </si>
  <si>
    <t>6.</t>
  </si>
  <si>
    <t>№ п/п</t>
  </si>
  <si>
    <t xml:space="preserve">Общая стоимость, руб. </t>
  </si>
  <si>
    <t>Вид продукции</t>
  </si>
  <si>
    <t>Ед. изм.</t>
  </si>
  <si>
    <t>Объем производства по периодам</t>
  </si>
  <si>
    <t>Объем производства на следующий год</t>
  </si>
  <si>
    <t>2 мес.</t>
  </si>
  <si>
    <t>12 мес.</t>
  </si>
  <si>
    <t>Итого</t>
  </si>
  <si>
    <t xml:space="preserve">Всего: </t>
  </si>
  <si>
    <t>1 мес.</t>
  </si>
  <si>
    <t>Наименование категорий работников</t>
  </si>
  <si>
    <t>Кол-во человек</t>
  </si>
  <si>
    <t>Зарплата одного работника</t>
  </si>
  <si>
    <t>Сумма зарплаты, руб.</t>
  </si>
  <si>
    <t>Начисления  в фонды</t>
  </si>
  <si>
    <t>Всего, руб.</t>
  </si>
  <si>
    <t xml:space="preserve">Всего за год, руб. </t>
  </si>
  <si>
    <t>На следующий год</t>
  </si>
  <si>
    <t>Расчет фонда заработной платы</t>
  </si>
  <si>
    <t>Производственная программа</t>
  </si>
  <si>
    <t>Вид продукции, показатель</t>
  </si>
  <si>
    <t>Величина показателя по периодам</t>
  </si>
  <si>
    <t>Первый год</t>
  </si>
  <si>
    <t>Второй год</t>
  </si>
  <si>
    <t>X</t>
  </si>
  <si>
    <t>1.1.</t>
  </si>
  <si>
    <t>руб.</t>
  </si>
  <si>
    <t>1.2.</t>
  </si>
  <si>
    <t>объем продаж</t>
  </si>
  <si>
    <t>шт.</t>
  </si>
  <si>
    <t>1.3.</t>
  </si>
  <si>
    <t>Выручка от реализации</t>
  </si>
  <si>
    <t>2.1.</t>
  </si>
  <si>
    <t>2.2.</t>
  </si>
  <si>
    <t>2.3.</t>
  </si>
  <si>
    <t>3.1.</t>
  </si>
  <si>
    <t>3.2.</t>
  </si>
  <si>
    <t>3.3.</t>
  </si>
  <si>
    <t>4.1.</t>
  </si>
  <si>
    <t>4.2.</t>
  </si>
  <si>
    <t>4.3.</t>
  </si>
  <si>
    <t>Прогнозируемый объем реализации продукции (товаров, услуг)</t>
  </si>
  <si>
    <t>Показатели</t>
  </si>
  <si>
    <t>1 месяц, руб.</t>
  </si>
  <si>
    <t>2 месяц, руб.</t>
  </si>
  <si>
    <t>12 месяц, руб.</t>
  </si>
  <si>
    <t>Итого за год, руб.</t>
  </si>
  <si>
    <t>Следующий год, руб.</t>
  </si>
  <si>
    <t>Выручка от реализации товаров, услуг</t>
  </si>
  <si>
    <t>Расходы, в т.ч.:</t>
  </si>
  <si>
    <t>Транспортно- заготовительные расходы</t>
  </si>
  <si>
    <t xml:space="preserve">Заработная плата </t>
  </si>
  <si>
    <t>Арендная плата</t>
  </si>
  <si>
    <t>2.4.</t>
  </si>
  <si>
    <t>Расход на оплату коммунальных услуг</t>
  </si>
  <si>
    <t>2.5.</t>
  </si>
  <si>
    <t>2.6.</t>
  </si>
  <si>
    <t>Реклама</t>
  </si>
  <si>
    <t>2.7.</t>
  </si>
  <si>
    <t>Канцелярские товары</t>
  </si>
  <si>
    <t>2.8.</t>
  </si>
  <si>
    <t>2.9.</t>
  </si>
  <si>
    <t>Отчисления за ИП</t>
  </si>
  <si>
    <t>2.10.</t>
  </si>
  <si>
    <t>2.11.</t>
  </si>
  <si>
    <t>Непредвиденные расходы</t>
  </si>
  <si>
    <t>Всего расходов</t>
  </si>
  <si>
    <t xml:space="preserve">Налог </t>
  </si>
  <si>
    <t>Чистая прибыль</t>
  </si>
  <si>
    <t>Расчет прибыли</t>
  </si>
  <si>
    <t>1 месяц</t>
  </si>
  <si>
    <t>2 месяц</t>
  </si>
  <si>
    <t>12 месяц</t>
  </si>
  <si>
    <t>Год</t>
  </si>
  <si>
    <t>Доход от реализации продукции, товаров, работ, услуг, руб.</t>
  </si>
  <si>
    <t>Чистая прибыль, руб.</t>
  </si>
  <si>
    <t>Уровень рентабельности, %</t>
  </si>
  <si>
    <t>Расчет рентабельности</t>
  </si>
  <si>
    <t>Наименование источника</t>
  </si>
  <si>
    <t>Сумма, руб.</t>
  </si>
  <si>
    <t>Собственные средства</t>
  </si>
  <si>
    <t>Финансовая помощь</t>
  </si>
  <si>
    <t>Источники финансирования</t>
  </si>
  <si>
    <t>Наименование статьи</t>
  </si>
  <si>
    <t>…..год</t>
  </si>
  <si>
    <t>Следующий год</t>
  </si>
  <si>
    <t>Денежные средства в наличии на начало периода</t>
  </si>
  <si>
    <t>ДОХОДЫ:</t>
  </si>
  <si>
    <t>В т.ч. выручка от реализации продукции, товаров</t>
  </si>
  <si>
    <t xml:space="preserve">Финансовая помощь </t>
  </si>
  <si>
    <t>Собственный капитал</t>
  </si>
  <si>
    <t>ДОХОДЫ ВСЕГО:</t>
  </si>
  <si>
    <t>РАСХОДЫ:</t>
  </si>
  <si>
    <t>3.4.</t>
  </si>
  <si>
    <t>3.5.</t>
  </si>
  <si>
    <t>3.6.</t>
  </si>
  <si>
    <t>3.7.</t>
  </si>
  <si>
    <t>3.8.</t>
  </si>
  <si>
    <t>3.9.</t>
  </si>
  <si>
    <t>3.10</t>
  </si>
  <si>
    <t>3.11.</t>
  </si>
  <si>
    <t>3.12.</t>
  </si>
  <si>
    <t>3.13.</t>
  </si>
  <si>
    <t>3.14.</t>
  </si>
  <si>
    <t>3.15</t>
  </si>
  <si>
    <t>3.16.</t>
  </si>
  <si>
    <t>Налог с деятельности</t>
  </si>
  <si>
    <t>РАСХОДЫ ВСЕГО:</t>
  </si>
  <si>
    <t>Средства на личное потребление ИП</t>
  </si>
  <si>
    <t>Денежные средства в наличии на конец периода</t>
  </si>
  <si>
    <t>Баланс денежных расходов и поступлений</t>
  </si>
  <si>
    <t>3 мес.</t>
  </si>
  <si>
    <t>4 мес.</t>
  </si>
  <si>
    <t>5 мес.</t>
  </si>
  <si>
    <t>6 мес.</t>
  </si>
  <si>
    <t>7 мес.</t>
  </si>
  <si>
    <t>8 мес.</t>
  </si>
  <si>
    <t>9 мес.</t>
  </si>
  <si>
    <t>10 мес.</t>
  </si>
  <si>
    <t>11 мес.</t>
  </si>
  <si>
    <t>3 месяц, руб.</t>
  </si>
  <si>
    <t>4 месяц, руб.</t>
  </si>
  <si>
    <t>5 месяц, руб.</t>
  </si>
  <si>
    <t>6 месяц, руб.</t>
  </si>
  <si>
    <t>7 месяц, руб.</t>
  </si>
  <si>
    <t>8 месяц, руб.</t>
  </si>
  <si>
    <t>9 месяц, руб.</t>
  </si>
  <si>
    <t>10 месяц, руб.</t>
  </si>
  <si>
    <t>11 месяц, руб.</t>
  </si>
  <si>
    <t>3 месяц</t>
  </si>
  <si>
    <t>4 месяц</t>
  </si>
  <si>
    <t>5 месяц</t>
  </si>
  <si>
    <t>6 месяц</t>
  </si>
  <si>
    <t>7 месяц</t>
  </si>
  <si>
    <t>8 месяц</t>
  </si>
  <si>
    <t>9 месяц</t>
  </si>
  <si>
    <t>10 месяц</t>
  </si>
  <si>
    <t>11 месяц</t>
  </si>
  <si>
    <t xml:space="preserve">наименование, ед. измерения </t>
  </si>
  <si>
    <t xml:space="preserve">цена за ед. </t>
  </si>
  <si>
    <t xml:space="preserve">Расходы на сырье, товары, </t>
  </si>
  <si>
    <t>Приобретение основных средств (оборудование)</t>
  </si>
  <si>
    <t>Материально-производственные запасы</t>
  </si>
  <si>
    <t>Оплата имущественных обязательств</t>
  </si>
  <si>
    <t>ПО</t>
  </si>
  <si>
    <t>Получение лицензии на ПО или на обслуживание</t>
  </si>
  <si>
    <t xml:space="preserve">Наименование </t>
  </si>
  <si>
    <t>Доля в общей стоимости проекта, %</t>
  </si>
  <si>
    <t>5.1.</t>
  </si>
  <si>
    <t>5.2.</t>
  </si>
  <si>
    <t>5.3.</t>
  </si>
  <si>
    <t>6.1.</t>
  </si>
  <si>
    <t>6.2.</t>
  </si>
  <si>
    <t>6.3.</t>
  </si>
  <si>
    <t>Выручка от реализации товаров, услуг:</t>
  </si>
  <si>
    <t>Сводная смета  затрат</t>
  </si>
  <si>
    <t>Прочие расходы (ТО иР)</t>
  </si>
  <si>
    <t>наименование 1</t>
  </si>
  <si>
    <t>наименование 2</t>
  </si>
  <si>
    <t>наименование 3</t>
  </si>
  <si>
    <t>наименование 4</t>
  </si>
  <si>
    <t>наименование 5</t>
  </si>
  <si>
    <t>наименование 6</t>
  </si>
  <si>
    <t>3.17</t>
  </si>
  <si>
    <t>Оплата за интернет, связь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</si>
</sst>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0" fontId="1" fillId="0" borderId="1" xfId="0" applyFont="1" applyBorder="1"/>
    <xf numFmtId="0" fontId="1" fillId="0" borderId="0" xfId="0" applyFont="1"/>
    <xf numFmtId="3" fontId="6" fillId="0" borderId="1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justify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justify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78572-C088-4D01-929E-50E3E226CEAB}">
  <dimension ref="A1:E23"/>
  <sheetViews>
    <sheetView tabSelected="1" workbookViewId="0">
      <selection activeCell="B5" sqref="B5:D5"/>
    </sheetView>
  </sheetViews>
  <sheetFormatPr defaultRowHeight="15" x14ac:dyDescent="0.25"/>
  <cols>
    <col min="2" max="2" width="32.140625" customWidth="1"/>
    <col min="3" max="5" width="13.28515625" customWidth="1"/>
  </cols>
  <sheetData>
    <row r="1" spans="1:5" ht="15.75" x14ac:dyDescent="0.25">
      <c r="B1" s="26" t="s">
        <v>156</v>
      </c>
    </row>
    <row r="3" spans="1:5" ht="48.75" customHeight="1" x14ac:dyDescent="0.25">
      <c r="A3" s="2" t="s">
        <v>12</v>
      </c>
      <c r="B3" s="41" t="s">
        <v>2</v>
      </c>
      <c r="C3" s="41" t="s">
        <v>3</v>
      </c>
      <c r="D3" s="41" t="s">
        <v>4</v>
      </c>
      <c r="E3" s="41" t="s">
        <v>5</v>
      </c>
    </row>
    <row r="4" spans="1:5" ht="15.75" x14ac:dyDescent="0.25">
      <c r="A4" s="2" t="s">
        <v>1</v>
      </c>
      <c r="B4" s="41"/>
      <c r="C4" s="41"/>
      <c r="D4" s="41"/>
      <c r="E4" s="41"/>
    </row>
    <row r="5" spans="1:5" ht="15.75" x14ac:dyDescent="0.25">
      <c r="A5" s="2" t="s">
        <v>6</v>
      </c>
      <c r="B5" s="21"/>
      <c r="C5" s="2"/>
      <c r="D5" s="2"/>
      <c r="E5" s="2">
        <f>C5*D5</f>
        <v>0</v>
      </c>
    </row>
    <row r="6" spans="1:5" ht="15.75" x14ac:dyDescent="0.25">
      <c r="A6" s="2" t="s">
        <v>7</v>
      </c>
      <c r="B6" s="21"/>
      <c r="C6" s="2"/>
      <c r="D6" s="2"/>
      <c r="E6" s="2">
        <f t="shared" ref="E6:E20" si="0">C6*D6</f>
        <v>0</v>
      </c>
    </row>
    <row r="7" spans="1:5" ht="15.75" x14ac:dyDescent="0.25">
      <c r="A7" s="2">
        <v>3</v>
      </c>
      <c r="B7" s="21"/>
      <c r="C7" s="2"/>
      <c r="D7" s="2"/>
      <c r="E7" s="2">
        <f t="shared" si="0"/>
        <v>0</v>
      </c>
    </row>
    <row r="8" spans="1:5" ht="15.75" x14ac:dyDescent="0.25">
      <c r="A8" s="2">
        <v>4</v>
      </c>
      <c r="B8" s="21"/>
      <c r="C8" s="2"/>
      <c r="D8" s="2"/>
      <c r="E8" s="2">
        <f t="shared" si="0"/>
        <v>0</v>
      </c>
    </row>
    <row r="9" spans="1:5" ht="15.75" x14ac:dyDescent="0.25">
      <c r="A9" s="2">
        <v>5</v>
      </c>
      <c r="B9" s="21"/>
      <c r="C9" s="2"/>
      <c r="D9" s="2"/>
      <c r="E9" s="2">
        <f t="shared" si="0"/>
        <v>0</v>
      </c>
    </row>
    <row r="10" spans="1:5" ht="15.75" x14ac:dyDescent="0.25">
      <c r="A10" s="2">
        <v>6</v>
      </c>
      <c r="B10" s="21"/>
      <c r="C10" s="2"/>
      <c r="D10" s="2"/>
      <c r="E10" s="2">
        <f t="shared" si="0"/>
        <v>0</v>
      </c>
    </row>
    <row r="11" spans="1:5" ht="15.75" x14ac:dyDescent="0.25">
      <c r="A11" s="2">
        <v>7</v>
      </c>
      <c r="B11" s="21"/>
      <c r="C11" s="2"/>
      <c r="D11" s="2"/>
      <c r="E11" s="2">
        <f t="shared" si="0"/>
        <v>0</v>
      </c>
    </row>
    <row r="12" spans="1:5" ht="15.75" x14ac:dyDescent="0.25">
      <c r="A12" s="2">
        <v>8</v>
      </c>
      <c r="B12" s="21"/>
      <c r="C12" s="2"/>
      <c r="D12" s="2"/>
      <c r="E12" s="2">
        <f t="shared" si="0"/>
        <v>0</v>
      </c>
    </row>
    <row r="13" spans="1:5" ht="15.75" x14ac:dyDescent="0.25">
      <c r="A13" s="2">
        <v>9</v>
      </c>
      <c r="B13" s="21"/>
      <c r="C13" s="2"/>
      <c r="D13" s="2"/>
      <c r="E13" s="2">
        <f t="shared" si="0"/>
        <v>0</v>
      </c>
    </row>
    <row r="14" spans="1:5" ht="15.75" x14ac:dyDescent="0.25">
      <c r="A14" s="2">
        <v>10</v>
      </c>
      <c r="B14" s="21"/>
      <c r="C14" s="2"/>
      <c r="D14" s="2"/>
      <c r="E14" s="2">
        <f t="shared" si="0"/>
        <v>0</v>
      </c>
    </row>
    <row r="15" spans="1:5" ht="15.75" x14ac:dyDescent="0.25">
      <c r="A15" s="2">
        <v>11</v>
      </c>
      <c r="B15" s="21"/>
      <c r="C15" s="2"/>
      <c r="D15" s="2"/>
      <c r="E15" s="2">
        <f t="shared" si="0"/>
        <v>0</v>
      </c>
    </row>
    <row r="16" spans="1:5" ht="15.75" x14ac:dyDescent="0.25">
      <c r="A16" s="2">
        <v>12</v>
      </c>
      <c r="B16" s="21"/>
      <c r="C16" s="2"/>
      <c r="D16" s="2"/>
      <c r="E16" s="2">
        <f t="shared" si="0"/>
        <v>0</v>
      </c>
    </row>
    <row r="17" spans="1:5" ht="15.75" x14ac:dyDescent="0.25">
      <c r="A17" s="2">
        <v>13</v>
      </c>
      <c r="B17" s="21"/>
      <c r="C17" s="2"/>
      <c r="D17" s="2"/>
      <c r="E17" s="2">
        <f t="shared" si="0"/>
        <v>0</v>
      </c>
    </row>
    <row r="18" spans="1:5" ht="15.75" x14ac:dyDescent="0.25">
      <c r="A18" s="2">
        <v>14</v>
      </c>
      <c r="B18" s="21"/>
      <c r="C18" s="2"/>
      <c r="D18" s="2"/>
      <c r="E18" s="2">
        <f t="shared" si="0"/>
        <v>0</v>
      </c>
    </row>
    <row r="19" spans="1:5" ht="15.75" x14ac:dyDescent="0.25">
      <c r="A19" s="2">
        <v>15</v>
      </c>
      <c r="B19" s="2"/>
      <c r="C19" s="2"/>
      <c r="D19" s="2"/>
      <c r="E19" s="2">
        <f t="shared" si="0"/>
        <v>0</v>
      </c>
    </row>
    <row r="20" spans="1:5" ht="15.75" x14ac:dyDescent="0.25">
      <c r="A20" s="2">
        <v>16</v>
      </c>
      <c r="B20" s="2"/>
      <c r="C20" s="2"/>
      <c r="D20" s="2"/>
      <c r="E20" s="2">
        <f t="shared" si="0"/>
        <v>0</v>
      </c>
    </row>
    <row r="21" spans="1:5" ht="15.75" x14ac:dyDescent="0.25">
      <c r="A21" s="42" t="s">
        <v>11</v>
      </c>
      <c r="B21" s="42"/>
      <c r="C21" s="2"/>
      <c r="D21" s="2"/>
      <c r="E21" s="2">
        <f>SUM(E5:E20)</f>
        <v>0</v>
      </c>
    </row>
    <row r="23" spans="1:5" ht="18.75" x14ac:dyDescent="0.25">
      <c r="A23" s="1"/>
    </row>
  </sheetData>
  <mergeCells count="5">
    <mergeCell ref="B3:B4"/>
    <mergeCell ref="C3:C4"/>
    <mergeCell ref="D3:D4"/>
    <mergeCell ref="E3:E4"/>
    <mergeCell ref="A21:B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19582-078D-4656-BBDE-B36C1C9C3D95}">
  <dimension ref="A1:E23"/>
  <sheetViews>
    <sheetView workbookViewId="0">
      <selection activeCell="B5" sqref="B5:D5"/>
    </sheetView>
  </sheetViews>
  <sheetFormatPr defaultRowHeight="15" x14ac:dyDescent="0.25"/>
  <cols>
    <col min="2" max="2" width="32.140625" customWidth="1"/>
    <col min="3" max="5" width="13.28515625" customWidth="1"/>
  </cols>
  <sheetData>
    <row r="1" spans="1:5" ht="15.75" x14ac:dyDescent="0.25">
      <c r="B1" s="26" t="s">
        <v>157</v>
      </c>
    </row>
    <row r="3" spans="1:5" ht="48.75" customHeight="1" x14ac:dyDescent="0.25">
      <c r="A3" s="2" t="s">
        <v>12</v>
      </c>
      <c r="B3" s="41" t="s">
        <v>2</v>
      </c>
      <c r="C3" s="41" t="s">
        <v>3</v>
      </c>
      <c r="D3" s="41" t="s">
        <v>4</v>
      </c>
      <c r="E3" s="41" t="s">
        <v>5</v>
      </c>
    </row>
    <row r="4" spans="1:5" ht="15.75" x14ac:dyDescent="0.25">
      <c r="A4" s="2" t="s">
        <v>1</v>
      </c>
      <c r="B4" s="41"/>
      <c r="C4" s="41"/>
      <c r="D4" s="41"/>
      <c r="E4" s="41"/>
    </row>
    <row r="5" spans="1:5" ht="15.75" x14ac:dyDescent="0.25">
      <c r="A5" s="2" t="s">
        <v>6</v>
      </c>
      <c r="B5" s="21"/>
      <c r="C5" s="2"/>
      <c r="D5" s="2"/>
      <c r="E5" s="2">
        <f>C5*D5</f>
        <v>0</v>
      </c>
    </row>
    <row r="6" spans="1:5" ht="15.75" x14ac:dyDescent="0.25">
      <c r="A6" s="2" t="s">
        <v>7</v>
      </c>
      <c r="B6" s="21"/>
      <c r="C6" s="2"/>
      <c r="D6" s="2"/>
      <c r="E6" s="2">
        <f t="shared" ref="E6:E20" si="0">C6*D6</f>
        <v>0</v>
      </c>
    </row>
    <row r="7" spans="1:5" ht="15.75" x14ac:dyDescent="0.25">
      <c r="A7" s="2">
        <v>3</v>
      </c>
      <c r="B7" s="21"/>
      <c r="C7" s="2"/>
      <c r="D7" s="2"/>
      <c r="E7" s="2">
        <f t="shared" si="0"/>
        <v>0</v>
      </c>
    </row>
    <row r="8" spans="1:5" ht="15.75" x14ac:dyDescent="0.25">
      <c r="A8" s="2">
        <v>4</v>
      </c>
      <c r="B8" s="21"/>
      <c r="C8" s="2"/>
      <c r="D8" s="2"/>
      <c r="E8" s="2">
        <f t="shared" si="0"/>
        <v>0</v>
      </c>
    </row>
    <row r="9" spans="1:5" ht="15.75" x14ac:dyDescent="0.25">
      <c r="A9" s="2">
        <v>5</v>
      </c>
      <c r="B9" s="21"/>
      <c r="C9" s="2"/>
      <c r="D9" s="2"/>
      <c r="E9" s="2">
        <f t="shared" si="0"/>
        <v>0</v>
      </c>
    </row>
    <row r="10" spans="1:5" ht="15.75" x14ac:dyDescent="0.25">
      <c r="A10" s="2">
        <v>6</v>
      </c>
      <c r="B10" s="21"/>
      <c r="C10" s="2"/>
      <c r="D10" s="2"/>
      <c r="E10" s="2">
        <f t="shared" si="0"/>
        <v>0</v>
      </c>
    </row>
    <row r="11" spans="1:5" ht="15.75" x14ac:dyDescent="0.25">
      <c r="A11" s="2">
        <v>7</v>
      </c>
      <c r="B11" s="21"/>
      <c r="C11" s="2"/>
      <c r="D11" s="2"/>
      <c r="E11" s="2">
        <f t="shared" si="0"/>
        <v>0</v>
      </c>
    </row>
    <row r="12" spans="1:5" ht="15.75" x14ac:dyDescent="0.25">
      <c r="A12" s="2">
        <v>8</v>
      </c>
      <c r="B12" s="21"/>
      <c r="C12" s="2"/>
      <c r="D12" s="2"/>
      <c r="E12" s="2">
        <f t="shared" si="0"/>
        <v>0</v>
      </c>
    </row>
    <row r="13" spans="1:5" ht="15.75" x14ac:dyDescent="0.25">
      <c r="A13" s="2">
        <v>9</v>
      </c>
      <c r="B13" s="21"/>
      <c r="C13" s="2"/>
      <c r="D13" s="2"/>
      <c r="E13" s="2">
        <f t="shared" si="0"/>
        <v>0</v>
      </c>
    </row>
    <row r="14" spans="1:5" ht="15.75" x14ac:dyDescent="0.25">
      <c r="A14" s="2">
        <v>10</v>
      </c>
      <c r="B14" s="21"/>
      <c r="C14" s="2"/>
      <c r="D14" s="2"/>
      <c r="E14" s="2">
        <f t="shared" si="0"/>
        <v>0</v>
      </c>
    </row>
    <row r="15" spans="1:5" ht="15.75" x14ac:dyDescent="0.25">
      <c r="A15" s="2">
        <v>11</v>
      </c>
      <c r="B15" s="21"/>
      <c r="C15" s="2"/>
      <c r="D15" s="2"/>
      <c r="E15" s="2">
        <f t="shared" si="0"/>
        <v>0</v>
      </c>
    </row>
    <row r="16" spans="1:5" ht="15.75" x14ac:dyDescent="0.25">
      <c r="A16" s="2">
        <v>12</v>
      </c>
      <c r="B16" s="21"/>
      <c r="C16" s="2"/>
      <c r="D16" s="2"/>
      <c r="E16" s="2">
        <f t="shared" si="0"/>
        <v>0</v>
      </c>
    </row>
    <row r="17" spans="1:5" ht="15.75" x14ac:dyDescent="0.25">
      <c r="A17" s="2">
        <v>13</v>
      </c>
      <c r="B17" s="21"/>
      <c r="C17" s="2"/>
      <c r="D17" s="2"/>
      <c r="E17" s="2">
        <f t="shared" si="0"/>
        <v>0</v>
      </c>
    </row>
    <row r="18" spans="1:5" ht="15.75" x14ac:dyDescent="0.25">
      <c r="A18" s="2">
        <v>14</v>
      </c>
      <c r="B18" s="21"/>
      <c r="C18" s="2"/>
      <c r="D18" s="2"/>
      <c r="E18" s="2">
        <f t="shared" si="0"/>
        <v>0</v>
      </c>
    </row>
    <row r="19" spans="1:5" ht="15.75" x14ac:dyDescent="0.25">
      <c r="A19" s="2">
        <v>15</v>
      </c>
      <c r="B19" s="2"/>
      <c r="C19" s="2"/>
      <c r="D19" s="2"/>
      <c r="E19" s="2">
        <f t="shared" si="0"/>
        <v>0</v>
      </c>
    </row>
    <row r="20" spans="1:5" ht="15.75" x14ac:dyDescent="0.25">
      <c r="A20" s="2">
        <v>16</v>
      </c>
      <c r="B20" s="2"/>
      <c r="C20" s="2"/>
      <c r="D20" s="2"/>
      <c r="E20" s="2">
        <f t="shared" si="0"/>
        <v>0</v>
      </c>
    </row>
    <row r="21" spans="1:5" ht="15.75" x14ac:dyDescent="0.25">
      <c r="A21" s="42" t="s">
        <v>11</v>
      </c>
      <c r="B21" s="42"/>
      <c r="C21" s="2"/>
      <c r="D21" s="2"/>
      <c r="E21" s="2">
        <f>SUM(E5:E20)</f>
        <v>0</v>
      </c>
    </row>
    <row r="23" spans="1:5" ht="18.75" x14ac:dyDescent="0.25">
      <c r="A23" s="1"/>
    </row>
  </sheetData>
  <mergeCells count="5">
    <mergeCell ref="B3:B4"/>
    <mergeCell ref="C3:C4"/>
    <mergeCell ref="D3:D4"/>
    <mergeCell ref="E3:E4"/>
    <mergeCell ref="A21:B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3D53-92F3-4BC4-801F-A5984948084E}">
  <dimension ref="A1:E9"/>
  <sheetViews>
    <sheetView workbookViewId="0">
      <selection activeCell="B5" sqref="B5:D5"/>
    </sheetView>
  </sheetViews>
  <sheetFormatPr defaultRowHeight="15" x14ac:dyDescent="0.25"/>
  <cols>
    <col min="2" max="2" width="26.5703125" customWidth="1"/>
  </cols>
  <sheetData>
    <row r="1" spans="1:5" ht="15.75" x14ac:dyDescent="0.25">
      <c r="B1" s="26" t="s">
        <v>158</v>
      </c>
    </row>
    <row r="3" spans="1:5" ht="37.5" customHeight="1" x14ac:dyDescent="0.25">
      <c r="A3" s="2" t="s">
        <v>0</v>
      </c>
      <c r="B3" s="41" t="s">
        <v>153</v>
      </c>
      <c r="C3" s="41" t="s">
        <v>3</v>
      </c>
      <c r="D3" s="41" t="s">
        <v>4</v>
      </c>
      <c r="E3" s="41" t="s">
        <v>5</v>
      </c>
    </row>
    <row r="4" spans="1:5" ht="16.5" customHeight="1" x14ac:dyDescent="0.25">
      <c r="A4" s="2" t="s">
        <v>1</v>
      </c>
      <c r="B4" s="41"/>
      <c r="C4" s="41"/>
      <c r="D4" s="41"/>
      <c r="E4" s="41"/>
    </row>
    <row r="5" spans="1:5" ht="15.75" x14ac:dyDescent="0.25">
      <c r="A5" s="2" t="s">
        <v>6</v>
      </c>
      <c r="B5" s="21"/>
      <c r="C5" s="2"/>
      <c r="D5" s="2"/>
      <c r="E5" s="2">
        <f>C5*D5</f>
        <v>0</v>
      </c>
    </row>
    <row r="6" spans="1:5" ht="15.75" x14ac:dyDescent="0.25">
      <c r="A6" s="2" t="s">
        <v>7</v>
      </c>
      <c r="B6" s="2"/>
      <c r="C6" s="2"/>
      <c r="D6" s="2"/>
      <c r="E6" s="2">
        <f>C6*D6</f>
        <v>0</v>
      </c>
    </row>
    <row r="7" spans="1:5" ht="15.75" x14ac:dyDescent="0.25">
      <c r="A7" s="42" t="s">
        <v>11</v>
      </c>
      <c r="B7" s="42"/>
      <c r="C7" s="2"/>
      <c r="D7" s="2"/>
      <c r="E7" s="2">
        <f>SUM(E5:E6)</f>
        <v>0</v>
      </c>
    </row>
    <row r="9" spans="1:5" ht="18.75" x14ac:dyDescent="0.25">
      <c r="A9" s="1"/>
    </row>
  </sheetData>
  <mergeCells count="5">
    <mergeCell ref="B3:B4"/>
    <mergeCell ref="C3:C4"/>
    <mergeCell ref="D3:D4"/>
    <mergeCell ref="E3:E4"/>
    <mergeCell ref="A7:B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388C8-A186-4BE8-88BA-9CD2C63CDB3C}">
  <dimension ref="A1:E9"/>
  <sheetViews>
    <sheetView workbookViewId="0">
      <selection activeCell="A3" sqref="A3:E7"/>
    </sheetView>
  </sheetViews>
  <sheetFormatPr defaultRowHeight="15" x14ac:dyDescent="0.25"/>
  <cols>
    <col min="2" max="2" width="26.5703125" customWidth="1"/>
  </cols>
  <sheetData>
    <row r="1" spans="1:5" ht="15.75" x14ac:dyDescent="0.25">
      <c r="B1" s="26" t="s">
        <v>160</v>
      </c>
    </row>
    <row r="3" spans="1:5" ht="37.5" customHeight="1" x14ac:dyDescent="0.25">
      <c r="A3" s="2" t="s">
        <v>0</v>
      </c>
      <c r="B3" s="41" t="s">
        <v>153</v>
      </c>
      <c r="C3" s="41" t="s">
        <v>3</v>
      </c>
      <c r="D3" s="41" t="s">
        <v>4</v>
      </c>
      <c r="E3" s="41" t="s">
        <v>5</v>
      </c>
    </row>
    <row r="4" spans="1:5" ht="16.5" customHeight="1" x14ac:dyDescent="0.25">
      <c r="A4" s="2" t="s">
        <v>1</v>
      </c>
      <c r="B4" s="41"/>
      <c r="C4" s="41"/>
      <c r="D4" s="41"/>
      <c r="E4" s="41"/>
    </row>
    <row r="5" spans="1:5" ht="15.75" x14ac:dyDescent="0.25">
      <c r="A5" s="2" t="s">
        <v>6</v>
      </c>
      <c r="B5" s="21" t="s">
        <v>159</v>
      </c>
      <c r="C5" s="2"/>
      <c r="D5" s="2"/>
      <c r="E5" s="2">
        <f>C5*D5</f>
        <v>0</v>
      </c>
    </row>
    <row r="6" spans="1:5" ht="15.75" x14ac:dyDescent="0.25">
      <c r="A6" s="2" t="s">
        <v>7</v>
      </c>
      <c r="B6" s="2"/>
      <c r="C6" s="2"/>
      <c r="D6" s="2"/>
      <c r="E6" s="2">
        <f t="shared" ref="E6" si="0">C6*D6</f>
        <v>0</v>
      </c>
    </row>
    <row r="7" spans="1:5" ht="15.75" x14ac:dyDescent="0.25">
      <c r="A7" s="42" t="s">
        <v>11</v>
      </c>
      <c r="B7" s="42"/>
      <c r="C7" s="2"/>
      <c r="D7" s="2"/>
      <c r="E7" s="2">
        <f>SUM(E5:E6)</f>
        <v>0</v>
      </c>
    </row>
    <row r="9" spans="1:5" ht="18.75" x14ac:dyDescent="0.25">
      <c r="A9" s="1"/>
    </row>
  </sheetData>
  <mergeCells count="5">
    <mergeCell ref="B3:B4"/>
    <mergeCell ref="C3:C4"/>
    <mergeCell ref="D3:D4"/>
    <mergeCell ref="E3:E4"/>
    <mergeCell ref="A7:B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4B63E-ADA5-4969-8A21-28C3F2E4F23A}">
  <dimension ref="A1:D9"/>
  <sheetViews>
    <sheetView workbookViewId="0">
      <selection activeCell="D8" sqref="D8"/>
    </sheetView>
  </sheetViews>
  <sheetFormatPr defaultRowHeight="15" x14ac:dyDescent="0.25"/>
  <cols>
    <col min="2" max="2" width="55.28515625" customWidth="1"/>
    <col min="3" max="3" width="17.42578125" customWidth="1"/>
    <col min="4" max="4" width="13.42578125" customWidth="1"/>
  </cols>
  <sheetData>
    <row r="1" spans="1:4" x14ac:dyDescent="0.25">
      <c r="B1" t="s">
        <v>170</v>
      </c>
    </row>
    <row r="3" spans="1:4" ht="59.25" customHeight="1" x14ac:dyDescent="0.25">
      <c r="A3" s="2" t="s">
        <v>14</v>
      </c>
      <c r="B3" s="2" t="s">
        <v>161</v>
      </c>
      <c r="C3" s="2" t="s">
        <v>15</v>
      </c>
      <c r="D3" s="23" t="s">
        <v>162</v>
      </c>
    </row>
    <row r="4" spans="1:4" ht="15.75" x14ac:dyDescent="0.25">
      <c r="A4" s="2" t="s">
        <v>6</v>
      </c>
      <c r="B4" s="4" t="str">
        <f>'1'!B1</f>
        <v>Приобретение основных средств (оборудование)</v>
      </c>
      <c r="C4" s="22">
        <f>'1'!E21</f>
        <v>0</v>
      </c>
      <c r="D4" s="24" t="e">
        <f>(C4*D8)/C8</f>
        <v>#DIV/0!</v>
      </c>
    </row>
    <row r="5" spans="1:4" ht="15.75" x14ac:dyDescent="0.25">
      <c r="A5" s="2" t="s">
        <v>7</v>
      </c>
      <c r="B5" s="4" t="str">
        <f>'2'!B1</f>
        <v>Материально-производственные запасы</v>
      </c>
      <c r="C5" s="22">
        <f>'2'!E21</f>
        <v>0</v>
      </c>
      <c r="D5" s="24" t="e">
        <f>(C5*D8)/C8</f>
        <v>#DIV/0!</v>
      </c>
    </row>
    <row r="6" spans="1:4" ht="15.75" x14ac:dyDescent="0.25">
      <c r="A6" s="2" t="s">
        <v>8</v>
      </c>
      <c r="B6" s="4" t="str">
        <f>'3'!B1</f>
        <v>Оплата имущественных обязательств</v>
      </c>
      <c r="C6" s="22">
        <f>'3'!E7</f>
        <v>0</v>
      </c>
      <c r="D6" s="24" t="e">
        <f>(C6*D8)/C8</f>
        <v>#DIV/0!</v>
      </c>
    </row>
    <row r="7" spans="1:4" ht="15.75" x14ac:dyDescent="0.25">
      <c r="A7" s="2" t="s">
        <v>9</v>
      </c>
      <c r="B7" s="4" t="str">
        <f>'4'!B1</f>
        <v>Получение лицензии на ПО или на обслуживание</v>
      </c>
      <c r="C7" s="22">
        <f>'4'!E7</f>
        <v>0</v>
      </c>
      <c r="D7" s="24" t="e">
        <f>(C7*D8)/C8</f>
        <v>#DIV/0!</v>
      </c>
    </row>
    <row r="8" spans="1:4" ht="15.75" x14ac:dyDescent="0.25">
      <c r="A8" s="42" t="s">
        <v>11</v>
      </c>
      <c r="B8" s="42"/>
      <c r="C8" s="22">
        <f>SUM(C4:C7)</f>
        <v>0</v>
      </c>
      <c r="D8" s="25">
        <v>100</v>
      </c>
    </row>
    <row r="9" spans="1:4" ht="18.75" x14ac:dyDescent="0.25">
      <c r="A9" s="3"/>
      <c r="C9" s="34"/>
    </row>
  </sheetData>
  <mergeCells count="1">
    <mergeCell ref="A8:B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4431C-C317-4482-AF97-F09D4CCB4C28}">
  <dimension ref="A1:Q12"/>
  <sheetViews>
    <sheetView workbookViewId="0">
      <selection activeCell="B6" sqref="B6:B11"/>
    </sheetView>
  </sheetViews>
  <sheetFormatPr defaultRowHeight="15" x14ac:dyDescent="0.25"/>
  <cols>
    <col min="2" max="2" width="23.28515625" customWidth="1"/>
    <col min="4" max="16" width="6.85546875" customWidth="1"/>
    <col min="17" max="17" width="13.85546875" customWidth="1"/>
  </cols>
  <sheetData>
    <row r="1" spans="1:17" ht="15.75" x14ac:dyDescent="0.25">
      <c r="B1" s="26" t="s">
        <v>34</v>
      </c>
    </row>
    <row r="3" spans="1:17" ht="30" customHeight="1" x14ac:dyDescent="0.25">
      <c r="A3" s="5" t="s">
        <v>0</v>
      </c>
      <c r="B3" s="43" t="s">
        <v>16</v>
      </c>
      <c r="C3" s="43" t="s">
        <v>17</v>
      </c>
      <c r="D3" s="43" t="s">
        <v>18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 t="s">
        <v>19</v>
      </c>
    </row>
    <row r="4" spans="1:17" ht="15.75" x14ac:dyDescent="0.25">
      <c r="A4" s="6" t="s">
        <v>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</row>
    <row r="5" spans="1:17" ht="31.5" x14ac:dyDescent="0.25">
      <c r="A5" s="7"/>
      <c r="B5" s="43"/>
      <c r="C5" s="43"/>
      <c r="D5" s="8" t="s">
        <v>24</v>
      </c>
      <c r="E5" s="8" t="s">
        <v>20</v>
      </c>
      <c r="F5" s="8" t="s">
        <v>126</v>
      </c>
      <c r="G5" s="8" t="s">
        <v>127</v>
      </c>
      <c r="H5" s="8" t="s">
        <v>128</v>
      </c>
      <c r="I5" s="8" t="s">
        <v>129</v>
      </c>
      <c r="J5" s="8" t="s">
        <v>130</v>
      </c>
      <c r="K5" s="8" t="s">
        <v>131</v>
      </c>
      <c r="L5" s="8" t="s">
        <v>132</v>
      </c>
      <c r="M5" s="8" t="s">
        <v>133</v>
      </c>
      <c r="N5" s="8" t="s">
        <v>134</v>
      </c>
      <c r="O5" s="8" t="s">
        <v>21</v>
      </c>
      <c r="P5" s="8" t="s">
        <v>22</v>
      </c>
      <c r="Q5" s="43"/>
    </row>
    <row r="6" spans="1:17" ht="15.75" x14ac:dyDescent="0.25">
      <c r="A6" s="6" t="s">
        <v>6</v>
      </c>
      <c r="B6" s="20" t="s">
        <v>172</v>
      </c>
      <c r="C6" s="5" t="s">
        <v>44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>
        <f t="shared" ref="P6:P12" si="0">SUM(D6:O6)</f>
        <v>0</v>
      </c>
      <c r="Q6" s="31">
        <f t="shared" ref="Q6:Q12" si="1">P6*1.1</f>
        <v>0</v>
      </c>
    </row>
    <row r="7" spans="1:17" ht="15.75" x14ac:dyDescent="0.25">
      <c r="A7" s="6" t="s">
        <v>7</v>
      </c>
      <c r="B7" s="20" t="s">
        <v>173</v>
      </c>
      <c r="C7" s="5" t="s">
        <v>44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>
        <f>SUM(D7:O7)</f>
        <v>0</v>
      </c>
      <c r="Q7" s="31">
        <f>P7*1.1</f>
        <v>0</v>
      </c>
    </row>
    <row r="8" spans="1:17" ht="15.75" x14ac:dyDescent="0.25">
      <c r="A8" s="6" t="s">
        <v>8</v>
      </c>
      <c r="B8" s="20" t="s">
        <v>174</v>
      </c>
      <c r="C8" s="5" t="s">
        <v>44</v>
      </c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>
        <f t="shared" si="0"/>
        <v>0</v>
      </c>
      <c r="Q8" s="31">
        <f>P8*1.1</f>
        <v>0</v>
      </c>
    </row>
    <row r="9" spans="1:17" ht="15.75" x14ac:dyDescent="0.25">
      <c r="A9" s="6" t="s">
        <v>9</v>
      </c>
      <c r="B9" s="20" t="s">
        <v>175</v>
      </c>
      <c r="C9" s="5" t="s">
        <v>44</v>
      </c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>
        <f t="shared" si="0"/>
        <v>0</v>
      </c>
      <c r="Q9" s="31">
        <f t="shared" si="1"/>
        <v>0</v>
      </c>
    </row>
    <row r="10" spans="1:17" ht="15.75" x14ac:dyDescent="0.25">
      <c r="A10" s="6" t="s">
        <v>10</v>
      </c>
      <c r="B10" s="20" t="s">
        <v>176</v>
      </c>
      <c r="C10" s="5" t="s">
        <v>44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>
        <f t="shared" si="0"/>
        <v>0</v>
      </c>
      <c r="Q10" s="31">
        <f t="shared" si="1"/>
        <v>0</v>
      </c>
    </row>
    <row r="11" spans="1:17" ht="15.75" x14ac:dyDescent="0.25">
      <c r="A11" s="6" t="s">
        <v>13</v>
      </c>
      <c r="B11" s="20" t="s">
        <v>177</v>
      </c>
      <c r="C11" s="5" t="s">
        <v>44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>
        <f t="shared" si="0"/>
        <v>0</v>
      </c>
      <c r="Q11" s="31">
        <f t="shared" si="1"/>
        <v>0</v>
      </c>
    </row>
    <row r="12" spans="1:17" ht="15.75" x14ac:dyDescent="0.25">
      <c r="A12" s="5"/>
      <c r="B12" s="6" t="s">
        <v>23</v>
      </c>
      <c r="C12" s="5" t="s">
        <v>44</v>
      </c>
      <c r="D12" s="31">
        <f>SUM(D6:D11)</f>
        <v>0</v>
      </c>
      <c r="E12" s="31">
        <f t="shared" ref="E12:O12" si="2">SUM(E6:E11)</f>
        <v>0</v>
      </c>
      <c r="F12" s="31">
        <f t="shared" si="2"/>
        <v>0</v>
      </c>
      <c r="G12" s="31">
        <f t="shared" si="2"/>
        <v>0</v>
      </c>
      <c r="H12" s="31">
        <f t="shared" si="2"/>
        <v>0</v>
      </c>
      <c r="I12" s="31">
        <f t="shared" si="2"/>
        <v>0</v>
      </c>
      <c r="J12" s="31">
        <f t="shared" si="2"/>
        <v>0</v>
      </c>
      <c r="K12" s="31">
        <f t="shared" si="2"/>
        <v>0</v>
      </c>
      <c r="L12" s="31">
        <f t="shared" si="2"/>
        <v>0</v>
      </c>
      <c r="M12" s="31">
        <f t="shared" si="2"/>
        <v>0</v>
      </c>
      <c r="N12" s="31">
        <f t="shared" si="2"/>
        <v>0</v>
      </c>
      <c r="O12" s="31">
        <f t="shared" si="2"/>
        <v>0</v>
      </c>
      <c r="P12" s="31">
        <f t="shared" si="0"/>
        <v>0</v>
      </c>
      <c r="Q12" s="31">
        <f t="shared" si="1"/>
        <v>0</v>
      </c>
    </row>
  </sheetData>
  <mergeCells count="4">
    <mergeCell ref="B3:B5"/>
    <mergeCell ref="C3:C5"/>
    <mergeCell ref="D3:P4"/>
    <mergeCell ref="Q3:Q5"/>
  </mergeCells>
  <phoneticPr fontId="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84733-CF2A-411E-BDF8-E1AD2D45F188}">
  <dimension ref="A1:I11"/>
  <sheetViews>
    <sheetView workbookViewId="0">
      <selection activeCell="B5" sqref="B5"/>
    </sheetView>
  </sheetViews>
  <sheetFormatPr defaultRowHeight="15" x14ac:dyDescent="0.25"/>
  <cols>
    <col min="2" max="2" width="25.7109375" customWidth="1"/>
    <col min="4" max="4" width="12.42578125" customWidth="1"/>
  </cols>
  <sheetData>
    <row r="1" spans="1:9" x14ac:dyDescent="0.25">
      <c r="B1" t="s">
        <v>33</v>
      </c>
    </row>
    <row r="3" spans="1:9" ht="78" customHeight="1" x14ac:dyDescent="0.25">
      <c r="A3" s="2" t="s">
        <v>0</v>
      </c>
      <c r="B3" s="41" t="s">
        <v>25</v>
      </c>
      <c r="C3" s="41" t="s">
        <v>26</v>
      </c>
      <c r="D3" s="41" t="s">
        <v>27</v>
      </c>
      <c r="E3" s="41" t="s">
        <v>28</v>
      </c>
      <c r="F3" s="41" t="s">
        <v>29</v>
      </c>
      <c r="G3" s="41" t="s">
        <v>30</v>
      </c>
      <c r="H3" s="41" t="s">
        <v>31</v>
      </c>
      <c r="I3" s="41" t="s">
        <v>32</v>
      </c>
    </row>
    <row r="4" spans="1:9" ht="15.75" x14ac:dyDescent="0.25">
      <c r="A4" s="2" t="s">
        <v>1</v>
      </c>
      <c r="B4" s="41"/>
      <c r="C4" s="41"/>
      <c r="D4" s="41"/>
      <c r="E4" s="41"/>
      <c r="F4" s="41"/>
      <c r="G4" s="41"/>
      <c r="H4" s="41"/>
      <c r="I4" s="41"/>
    </row>
    <row r="5" spans="1:9" ht="15.75" x14ac:dyDescent="0.25">
      <c r="A5" s="2" t="s">
        <v>6</v>
      </c>
      <c r="B5" s="4"/>
      <c r="C5" s="22"/>
      <c r="D5" s="22"/>
      <c r="E5" s="22">
        <f>C5*D5</f>
        <v>0</v>
      </c>
      <c r="F5" s="22">
        <f>E5*0.302</f>
        <v>0</v>
      </c>
      <c r="G5" s="22">
        <f>E5+F5</f>
        <v>0</v>
      </c>
      <c r="H5" s="22">
        <f>G5*12</f>
        <v>0</v>
      </c>
      <c r="I5" s="22">
        <f>H5*1.1</f>
        <v>0</v>
      </c>
    </row>
    <row r="6" spans="1:9" ht="15.75" x14ac:dyDescent="0.25">
      <c r="A6" s="2" t="s">
        <v>7</v>
      </c>
      <c r="B6" s="4"/>
      <c r="C6" s="22"/>
      <c r="D6" s="22"/>
      <c r="E6" s="22">
        <f t="shared" ref="E6:E10" si="0">C6*D6</f>
        <v>0</v>
      </c>
      <c r="F6" s="22">
        <f t="shared" ref="F6:F10" si="1">E6*0.302</f>
        <v>0</v>
      </c>
      <c r="G6" s="22">
        <f t="shared" ref="G6:G10" si="2">E6+F6</f>
        <v>0</v>
      </c>
      <c r="H6" s="22">
        <f t="shared" ref="H6:H10" si="3">G6*12</f>
        <v>0</v>
      </c>
      <c r="I6" s="22">
        <f t="shared" ref="I6:I10" si="4">H6*1.1</f>
        <v>0</v>
      </c>
    </row>
    <row r="7" spans="1:9" ht="15.75" x14ac:dyDescent="0.25">
      <c r="A7" s="2" t="s">
        <v>8</v>
      </c>
      <c r="B7" s="4"/>
      <c r="C7" s="22"/>
      <c r="D7" s="22"/>
      <c r="E7" s="22">
        <f t="shared" si="0"/>
        <v>0</v>
      </c>
      <c r="F7" s="22">
        <f t="shared" si="1"/>
        <v>0</v>
      </c>
      <c r="G7" s="22">
        <f t="shared" si="2"/>
        <v>0</v>
      </c>
      <c r="H7" s="22">
        <f t="shared" si="3"/>
        <v>0</v>
      </c>
      <c r="I7" s="22">
        <f t="shared" si="4"/>
        <v>0</v>
      </c>
    </row>
    <row r="8" spans="1:9" ht="15.75" x14ac:dyDescent="0.25">
      <c r="A8" s="2" t="s">
        <v>9</v>
      </c>
      <c r="B8" s="2"/>
      <c r="C8" s="22"/>
      <c r="D8" s="22"/>
      <c r="E8" s="22">
        <f t="shared" si="0"/>
        <v>0</v>
      </c>
      <c r="F8" s="22">
        <f t="shared" si="1"/>
        <v>0</v>
      </c>
      <c r="G8" s="22">
        <f t="shared" si="2"/>
        <v>0</v>
      </c>
      <c r="H8" s="22">
        <f t="shared" si="3"/>
        <v>0</v>
      </c>
      <c r="I8" s="22">
        <f t="shared" si="4"/>
        <v>0</v>
      </c>
    </row>
    <row r="9" spans="1:9" ht="15.75" x14ac:dyDescent="0.25">
      <c r="A9" s="2" t="s">
        <v>10</v>
      </c>
      <c r="B9" s="2"/>
      <c r="C9" s="22"/>
      <c r="D9" s="22"/>
      <c r="E9" s="22">
        <f t="shared" si="0"/>
        <v>0</v>
      </c>
      <c r="F9" s="22">
        <f t="shared" si="1"/>
        <v>0</v>
      </c>
      <c r="G9" s="22">
        <f t="shared" si="2"/>
        <v>0</v>
      </c>
      <c r="H9" s="22">
        <f t="shared" si="3"/>
        <v>0</v>
      </c>
      <c r="I9" s="22">
        <f t="shared" si="4"/>
        <v>0</v>
      </c>
    </row>
    <row r="10" spans="1:9" ht="15.75" x14ac:dyDescent="0.25">
      <c r="A10" s="2" t="s">
        <v>13</v>
      </c>
      <c r="B10" s="2"/>
      <c r="C10" s="22"/>
      <c r="D10" s="22"/>
      <c r="E10" s="22">
        <f t="shared" si="0"/>
        <v>0</v>
      </c>
      <c r="F10" s="22">
        <f t="shared" si="1"/>
        <v>0</v>
      </c>
      <c r="G10" s="22">
        <f t="shared" si="2"/>
        <v>0</v>
      </c>
      <c r="H10" s="22">
        <f t="shared" si="3"/>
        <v>0</v>
      </c>
      <c r="I10" s="22">
        <f t="shared" si="4"/>
        <v>0</v>
      </c>
    </row>
    <row r="11" spans="1:9" ht="15.75" x14ac:dyDescent="0.25">
      <c r="A11" s="42" t="s">
        <v>11</v>
      </c>
      <c r="B11" s="42"/>
      <c r="C11" s="22"/>
      <c r="D11" s="22"/>
      <c r="E11" s="22">
        <f>SUM(E5:E10)</f>
        <v>0</v>
      </c>
      <c r="F11" s="22">
        <f t="shared" ref="F11:I11" si="5">SUM(F5:F10)</f>
        <v>0</v>
      </c>
      <c r="G11" s="22">
        <f t="shared" si="5"/>
        <v>0</v>
      </c>
      <c r="H11" s="22">
        <f t="shared" si="5"/>
        <v>0</v>
      </c>
      <c r="I11" s="22">
        <f t="shared" si="5"/>
        <v>0</v>
      </c>
    </row>
  </sheetData>
  <mergeCells count="9">
    <mergeCell ref="H3:H4"/>
    <mergeCell ref="I3:I4"/>
    <mergeCell ref="A11:B11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D76C9-07F9-4034-817F-BFE43C858552}">
  <dimension ref="A1:Q31"/>
  <sheetViews>
    <sheetView workbookViewId="0">
      <selection activeCell="D1" sqref="D1"/>
    </sheetView>
  </sheetViews>
  <sheetFormatPr defaultRowHeight="15" x14ac:dyDescent="0.25"/>
  <cols>
    <col min="2" max="2" width="23.7109375" customWidth="1"/>
    <col min="4" max="4" width="7.42578125" customWidth="1"/>
    <col min="5" max="5" width="8.7109375" customWidth="1"/>
    <col min="6" max="7" width="8.140625" customWidth="1"/>
    <col min="8" max="14" width="8.85546875" customWidth="1"/>
    <col min="15" max="15" width="9.28515625" customWidth="1"/>
    <col min="16" max="17" width="10.85546875" customWidth="1"/>
  </cols>
  <sheetData>
    <row r="1" spans="1:17" x14ac:dyDescent="0.25">
      <c r="B1" t="s">
        <v>56</v>
      </c>
    </row>
    <row r="3" spans="1:17" ht="29.25" customHeight="1" x14ac:dyDescent="0.25">
      <c r="A3" s="5" t="s">
        <v>0</v>
      </c>
      <c r="B3" s="43" t="s">
        <v>35</v>
      </c>
      <c r="C3" s="43" t="s">
        <v>17</v>
      </c>
      <c r="D3" s="43" t="s">
        <v>36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17" ht="15.75" x14ac:dyDescent="0.25">
      <c r="A4" s="6" t="s">
        <v>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</row>
    <row r="5" spans="1:17" ht="15.75" x14ac:dyDescent="0.25">
      <c r="A5" s="9"/>
      <c r="B5" s="43"/>
      <c r="C5" s="43"/>
      <c r="D5" s="43" t="s">
        <v>37</v>
      </c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 t="s">
        <v>22</v>
      </c>
      <c r="Q5" s="43" t="s">
        <v>38</v>
      </c>
    </row>
    <row r="6" spans="1:17" ht="15.75" x14ac:dyDescent="0.25">
      <c r="A6" s="9"/>
      <c r="B6" s="43"/>
      <c r="C6" s="43"/>
      <c r="D6" s="6" t="s">
        <v>24</v>
      </c>
      <c r="E6" s="6" t="s">
        <v>20</v>
      </c>
      <c r="F6" s="6" t="s">
        <v>126</v>
      </c>
      <c r="G6" s="6" t="s">
        <v>127</v>
      </c>
      <c r="H6" s="6" t="s">
        <v>128</v>
      </c>
      <c r="I6" s="6" t="s">
        <v>129</v>
      </c>
      <c r="J6" s="6" t="s">
        <v>130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21</v>
      </c>
      <c r="P6" s="43"/>
      <c r="Q6" s="43"/>
    </row>
    <row r="7" spans="1:17" ht="15.75" x14ac:dyDescent="0.25">
      <c r="A7" s="16" t="s">
        <v>6</v>
      </c>
      <c r="B7" s="16" t="str">
        <f>'6'!B6</f>
        <v>наименование 1</v>
      </c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9" t="s">
        <v>39</v>
      </c>
      <c r="Q7" s="9"/>
    </row>
    <row r="8" spans="1:17" ht="15.75" x14ac:dyDescent="0.25">
      <c r="A8" s="10" t="s">
        <v>40</v>
      </c>
      <c r="B8" s="10" t="s">
        <v>154</v>
      </c>
      <c r="C8" s="6" t="s">
        <v>41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30" t="s">
        <v>39</v>
      </c>
      <c r="Q8" s="29"/>
    </row>
    <row r="9" spans="1:17" ht="15.75" x14ac:dyDescent="0.25">
      <c r="A9" s="10" t="s">
        <v>42</v>
      </c>
      <c r="B9" s="10" t="s">
        <v>43</v>
      </c>
      <c r="C9" s="6" t="s">
        <v>44</v>
      </c>
      <c r="D9" s="29">
        <f>'6'!D6</f>
        <v>0</v>
      </c>
      <c r="E9" s="29">
        <f>'6'!E6</f>
        <v>0</v>
      </c>
      <c r="F9" s="29">
        <f>'6'!F6</f>
        <v>0</v>
      </c>
      <c r="G9" s="29">
        <f>'6'!G6</f>
        <v>0</v>
      </c>
      <c r="H9" s="29">
        <f>'6'!H6</f>
        <v>0</v>
      </c>
      <c r="I9" s="29">
        <f>'6'!I6</f>
        <v>0</v>
      </c>
      <c r="J9" s="29">
        <f>'6'!J6</f>
        <v>0</v>
      </c>
      <c r="K9" s="29">
        <f>'6'!K6</f>
        <v>0</v>
      </c>
      <c r="L9" s="29">
        <f>'6'!L6</f>
        <v>0</v>
      </c>
      <c r="M9" s="29">
        <f>'6'!M6</f>
        <v>0</v>
      </c>
      <c r="N9" s="29">
        <f>'6'!N6</f>
        <v>0</v>
      </c>
      <c r="O9" s="29">
        <f>'6'!O6</f>
        <v>0</v>
      </c>
      <c r="P9" s="31"/>
      <c r="Q9" s="29"/>
    </row>
    <row r="10" spans="1:17" ht="31.5" x14ac:dyDescent="0.25">
      <c r="A10" s="10" t="s">
        <v>45</v>
      </c>
      <c r="B10" s="10" t="s">
        <v>46</v>
      </c>
      <c r="C10" s="6" t="s">
        <v>41</v>
      </c>
      <c r="D10" s="29">
        <f>D8*D9</f>
        <v>0</v>
      </c>
      <c r="E10" s="29">
        <f t="shared" ref="E10:O10" si="0">E8*E9</f>
        <v>0</v>
      </c>
      <c r="F10" s="29">
        <f t="shared" si="0"/>
        <v>0</v>
      </c>
      <c r="G10" s="29">
        <f t="shared" si="0"/>
        <v>0</v>
      </c>
      <c r="H10" s="29">
        <f t="shared" si="0"/>
        <v>0</v>
      </c>
      <c r="I10" s="29">
        <f t="shared" si="0"/>
        <v>0</v>
      </c>
      <c r="J10" s="29">
        <f t="shared" si="0"/>
        <v>0</v>
      </c>
      <c r="K10" s="29">
        <f t="shared" si="0"/>
        <v>0</v>
      </c>
      <c r="L10" s="29">
        <f t="shared" si="0"/>
        <v>0</v>
      </c>
      <c r="M10" s="29">
        <f t="shared" si="0"/>
        <v>0</v>
      </c>
      <c r="N10" s="29">
        <f t="shared" si="0"/>
        <v>0</v>
      </c>
      <c r="O10" s="29">
        <f t="shared" si="0"/>
        <v>0</v>
      </c>
      <c r="P10" s="31">
        <f>SUM(D10:O10)</f>
        <v>0</v>
      </c>
      <c r="Q10" s="29">
        <f>P10*1.1</f>
        <v>0</v>
      </c>
    </row>
    <row r="11" spans="1:17" ht="30" customHeight="1" x14ac:dyDescent="0.25">
      <c r="A11" s="16" t="s">
        <v>7</v>
      </c>
      <c r="B11" s="16" t="str">
        <f>'6'!B7</f>
        <v>наименование 2</v>
      </c>
      <c r="C11" s="17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3" t="s">
        <v>39</v>
      </c>
      <c r="Q11" s="32"/>
    </row>
    <row r="12" spans="1:17" ht="15.75" x14ac:dyDescent="0.25">
      <c r="A12" s="10" t="s">
        <v>47</v>
      </c>
      <c r="B12" s="10" t="s">
        <v>154</v>
      </c>
      <c r="C12" s="6" t="s">
        <v>41</v>
      </c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 t="s">
        <v>39</v>
      </c>
      <c r="Q12" s="29"/>
    </row>
    <row r="13" spans="1:17" ht="15.75" x14ac:dyDescent="0.25">
      <c r="A13" s="10" t="s">
        <v>48</v>
      </c>
      <c r="B13" s="10" t="s">
        <v>43</v>
      </c>
      <c r="C13" s="6" t="s">
        <v>44</v>
      </c>
      <c r="D13" s="29">
        <f>'6'!D7</f>
        <v>0</v>
      </c>
      <c r="E13" s="29">
        <f>'6'!E7</f>
        <v>0</v>
      </c>
      <c r="F13" s="29">
        <f>'6'!F7</f>
        <v>0</v>
      </c>
      <c r="G13" s="29">
        <f>'6'!G7</f>
        <v>0</v>
      </c>
      <c r="H13" s="29">
        <f>'6'!H7</f>
        <v>0</v>
      </c>
      <c r="I13" s="29">
        <f>'6'!I7</f>
        <v>0</v>
      </c>
      <c r="J13" s="29">
        <f>'6'!J7</f>
        <v>0</v>
      </c>
      <c r="K13" s="29">
        <f>'6'!K7</f>
        <v>0</v>
      </c>
      <c r="L13" s="29">
        <f>'6'!L7</f>
        <v>0</v>
      </c>
      <c r="M13" s="29">
        <f>'6'!M7</f>
        <v>0</v>
      </c>
      <c r="N13" s="29">
        <f>'6'!N7</f>
        <v>0</v>
      </c>
      <c r="O13" s="29">
        <f>'6'!O7</f>
        <v>0</v>
      </c>
      <c r="P13" s="31"/>
      <c r="Q13" s="29"/>
    </row>
    <row r="14" spans="1:17" ht="31.5" x14ac:dyDescent="0.25">
      <c r="A14" s="10" t="s">
        <v>49</v>
      </c>
      <c r="B14" s="10" t="s">
        <v>46</v>
      </c>
      <c r="C14" s="6" t="s">
        <v>41</v>
      </c>
      <c r="D14" s="29">
        <f>D12*D13</f>
        <v>0</v>
      </c>
      <c r="E14" s="29">
        <f t="shared" ref="E14:O14" si="1">E12*E13</f>
        <v>0</v>
      </c>
      <c r="F14" s="29">
        <f t="shared" si="1"/>
        <v>0</v>
      </c>
      <c r="G14" s="29">
        <f t="shared" si="1"/>
        <v>0</v>
      </c>
      <c r="H14" s="29">
        <f t="shared" si="1"/>
        <v>0</v>
      </c>
      <c r="I14" s="29">
        <f t="shared" si="1"/>
        <v>0</v>
      </c>
      <c r="J14" s="29">
        <f t="shared" si="1"/>
        <v>0</v>
      </c>
      <c r="K14" s="29">
        <f t="shared" si="1"/>
        <v>0</v>
      </c>
      <c r="L14" s="29">
        <f t="shared" si="1"/>
        <v>0</v>
      </c>
      <c r="M14" s="29">
        <f t="shared" si="1"/>
        <v>0</v>
      </c>
      <c r="N14" s="29">
        <f t="shared" si="1"/>
        <v>0</v>
      </c>
      <c r="O14" s="29">
        <f t="shared" si="1"/>
        <v>0</v>
      </c>
      <c r="P14" s="31">
        <f>SUM(D14:O14)</f>
        <v>0</v>
      </c>
      <c r="Q14" s="29">
        <f>P14*1.1</f>
        <v>0</v>
      </c>
    </row>
    <row r="15" spans="1:17" ht="36.75" customHeight="1" x14ac:dyDescent="0.25">
      <c r="A15" s="16" t="s">
        <v>8</v>
      </c>
      <c r="B15" s="16" t="str">
        <f>'6'!B8</f>
        <v>наименование 3</v>
      </c>
      <c r="C15" s="17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3" t="s">
        <v>39</v>
      </c>
      <c r="Q15" s="32"/>
    </row>
    <row r="16" spans="1:17" ht="15.75" x14ac:dyDescent="0.25">
      <c r="A16" s="10" t="s">
        <v>50</v>
      </c>
      <c r="B16" s="10" t="s">
        <v>154</v>
      </c>
      <c r="C16" s="6" t="s">
        <v>41</v>
      </c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 t="s">
        <v>39</v>
      </c>
      <c r="Q16" s="29"/>
    </row>
    <row r="17" spans="1:17" ht="15.75" x14ac:dyDescent="0.25">
      <c r="A17" s="10" t="s">
        <v>51</v>
      </c>
      <c r="B17" s="10" t="s">
        <v>43</v>
      </c>
      <c r="C17" s="6" t="s">
        <v>44</v>
      </c>
      <c r="D17" s="29">
        <f>'6'!D8</f>
        <v>0</v>
      </c>
      <c r="E17" s="29">
        <f>'6'!E8</f>
        <v>0</v>
      </c>
      <c r="F17" s="29">
        <f>'6'!F8</f>
        <v>0</v>
      </c>
      <c r="G17" s="29">
        <f>'6'!G8</f>
        <v>0</v>
      </c>
      <c r="H17" s="29">
        <f>'6'!H8</f>
        <v>0</v>
      </c>
      <c r="I17" s="29">
        <f>'6'!I8</f>
        <v>0</v>
      </c>
      <c r="J17" s="29">
        <f>'6'!J8</f>
        <v>0</v>
      </c>
      <c r="K17" s="29">
        <f>'6'!K8</f>
        <v>0</v>
      </c>
      <c r="L17" s="29">
        <f>'6'!L8</f>
        <v>0</v>
      </c>
      <c r="M17" s="29">
        <f>'6'!M8</f>
        <v>0</v>
      </c>
      <c r="N17" s="29">
        <f>'6'!N8</f>
        <v>0</v>
      </c>
      <c r="O17" s="29">
        <f>'6'!O8</f>
        <v>0</v>
      </c>
      <c r="P17" s="31"/>
      <c r="Q17" s="29"/>
    </row>
    <row r="18" spans="1:17" ht="31.5" x14ac:dyDescent="0.25">
      <c r="A18" s="10" t="s">
        <v>52</v>
      </c>
      <c r="B18" s="10" t="s">
        <v>46</v>
      </c>
      <c r="C18" s="6" t="s">
        <v>41</v>
      </c>
      <c r="D18" s="29">
        <f>D16*D17</f>
        <v>0</v>
      </c>
      <c r="E18" s="29">
        <f t="shared" ref="E18:O18" si="2">E16*E17</f>
        <v>0</v>
      </c>
      <c r="F18" s="29">
        <f t="shared" si="2"/>
        <v>0</v>
      </c>
      <c r="G18" s="29">
        <f t="shared" si="2"/>
        <v>0</v>
      </c>
      <c r="H18" s="29">
        <f t="shared" si="2"/>
        <v>0</v>
      </c>
      <c r="I18" s="29">
        <f t="shared" si="2"/>
        <v>0</v>
      </c>
      <c r="J18" s="29">
        <f t="shared" si="2"/>
        <v>0</v>
      </c>
      <c r="K18" s="29">
        <f t="shared" si="2"/>
        <v>0</v>
      </c>
      <c r="L18" s="29">
        <f t="shared" si="2"/>
        <v>0</v>
      </c>
      <c r="M18" s="29">
        <f t="shared" si="2"/>
        <v>0</v>
      </c>
      <c r="N18" s="29">
        <f t="shared" si="2"/>
        <v>0</v>
      </c>
      <c r="O18" s="29">
        <f t="shared" si="2"/>
        <v>0</v>
      </c>
      <c r="P18" s="31">
        <f>SUM(D18:O18)</f>
        <v>0</v>
      </c>
      <c r="Q18" s="29">
        <f>P18*1.1</f>
        <v>0</v>
      </c>
    </row>
    <row r="19" spans="1:17" ht="15.75" x14ac:dyDescent="0.25">
      <c r="A19" s="16" t="s">
        <v>9</v>
      </c>
      <c r="B19" s="18" t="str">
        <f>'6'!B9</f>
        <v>наименование 4</v>
      </c>
      <c r="C19" s="5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3" t="s">
        <v>39</v>
      </c>
      <c r="Q19" s="32"/>
    </row>
    <row r="20" spans="1:17" ht="15.75" x14ac:dyDescent="0.25">
      <c r="A20" s="10" t="s">
        <v>53</v>
      </c>
      <c r="B20" s="10" t="s">
        <v>154</v>
      </c>
      <c r="C20" s="6" t="s">
        <v>41</v>
      </c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 t="s">
        <v>39</v>
      </c>
      <c r="Q20" s="29"/>
    </row>
    <row r="21" spans="1:17" ht="15.75" x14ac:dyDescent="0.25">
      <c r="A21" s="10" t="s">
        <v>54</v>
      </c>
      <c r="B21" s="10" t="s">
        <v>43</v>
      </c>
      <c r="C21" s="6" t="s">
        <v>44</v>
      </c>
      <c r="D21" s="29">
        <f>'6'!D9</f>
        <v>0</v>
      </c>
      <c r="E21" s="29">
        <f>'6'!E9</f>
        <v>0</v>
      </c>
      <c r="F21" s="29">
        <f>'6'!F9</f>
        <v>0</v>
      </c>
      <c r="G21" s="29">
        <f>'6'!G9</f>
        <v>0</v>
      </c>
      <c r="H21" s="29">
        <f>'6'!H9</f>
        <v>0</v>
      </c>
      <c r="I21" s="29">
        <f>'6'!I9</f>
        <v>0</v>
      </c>
      <c r="J21" s="29">
        <f>'6'!J9</f>
        <v>0</v>
      </c>
      <c r="K21" s="29">
        <f>'6'!K9</f>
        <v>0</v>
      </c>
      <c r="L21" s="29">
        <f>'6'!L9</f>
        <v>0</v>
      </c>
      <c r="M21" s="29">
        <f>'6'!M9</f>
        <v>0</v>
      </c>
      <c r="N21" s="29">
        <f>'6'!N9</f>
        <v>0</v>
      </c>
      <c r="O21" s="29">
        <f>'6'!O9</f>
        <v>0</v>
      </c>
      <c r="P21" s="31"/>
      <c r="Q21" s="29"/>
    </row>
    <row r="22" spans="1:17" ht="31.5" x14ac:dyDescent="0.25">
      <c r="A22" s="10" t="s">
        <v>55</v>
      </c>
      <c r="B22" s="10" t="s">
        <v>46</v>
      </c>
      <c r="C22" s="6" t="s">
        <v>41</v>
      </c>
      <c r="D22" s="29">
        <f>D20*D21</f>
        <v>0</v>
      </c>
      <c r="E22" s="29">
        <f t="shared" ref="E22:O22" si="3">E20*E21</f>
        <v>0</v>
      </c>
      <c r="F22" s="29">
        <f t="shared" si="3"/>
        <v>0</v>
      </c>
      <c r="G22" s="29">
        <f t="shared" si="3"/>
        <v>0</v>
      </c>
      <c r="H22" s="29">
        <f t="shared" si="3"/>
        <v>0</v>
      </c>
      <c r="I22" s="29">
        <f t="shared" si="3"/>
        <v>0</v>
      </c>
      <c r="J22" s="29">
        <f t="shared" si="3"/>
        <v>0</v>
      </c>
      <c r="K22" s="29">
        <f t="shared" si="3"/>
        <v>0</v>
      </c>
      <c r="L22" s="29">
        <f t="shared" si="3"/>
        <v>0</v>
      </c>
      <c r="M22" s="29">
        <f t="shared" si="3"/>
        <v>0</v>
      </c>
      <c r="N22" s="29">
        <f t="shared" si="3"/>
        <v>0</v>
      </c>
      <c r="O22" s="29">
        <f t="shared" si="3"/>
        <v>0</v>
      </c>
      <c r="P22" s="31">
        <f>SUM(D22:O22)</f>
        <v>0</v>
      </c>
      <c r="Q22" s="29">
        <f>P22*1.1</f>
        <v>0</v>
      </c>
    </row>
    <row r="23" spans="1:17" ht="29.25" customHeight="1" x14ac:dyDescent="0.25">
      <c r="A23" s="16" t="s">
        <v>10</v>
      </c>
      <c r="B23" s="18" t="str">
        <f>'6'!B10</f>
        <v>наименование 5</v>
      </c>
      <c r="C23" s="5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3" t="s">
        <v>39</v>
      </c>
      <c r="Q23" s="32"/>
    </row>
    <row r="24" spans="1:17" ht="15.75" x14ac:dyDescent="0.25">
      <c r="A24" s="10" t="s">
        <v>163</v>
      </c>
      <c r="B24" s="10" t="s">
        <v>154</v>
      </c>
      <c r="C24" s="6" t="s">
        <v>41</v>
      </c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 t="s">
        <v>39</v>
      </c>
      <c r="Q24" s="29"/>
    </row>
    <row r="25" spans="1:17" ht="15.75" x14ac:dyDescent="0.25">
      <c r="A25" s="10" t="s">
        <v>164</v>
      </c>
      <c r="B25" s="10" t="s">
        <v>43</v>
      </c>
      <c r="C25" s="6" t="s">
        <v>44</v>
      </c>
      <c r="D25" s="29">
        <f>'6'!D10</f>
        <v>0</v>
      </c>
      <c r="E25" s="29">
        <f>'6'!E10</f>
        <v>0</v>
      </c>
      <c r="F25" s="29">
        <f>'6'!F10</f>
        <v>0</v>
      </c>
      <c r="G25" s="29">
        <f>'6'!G10</f>
        <v>0</v>
      </c>
      <c r="H25" s="29">
        <f>'6'!H10</f>
        <v>0</v>
      </c>
      <c r="I25" s="29">
        <f>'6'!I10</f>
        <v>0</v>
      </c>
      <c r="J25" s="29">
        <f>'6'!J10</f>
        <v>0</v>
      </c>
      <c r="K25" s="29">
        <f>'6'!K10</f>
        <v>0</v>
      </c>
      <c r="L25" s="29">
        <f>'6'!L10</f>
        <v>0</v>
      </c>
      <c r="M25" s="29">
        <f>'6'!M10</f>
        <v>0</v>
      </c>
      <c r="N25" s="29">
        <f>'6'!N10</f>
        <v>0</v>
      </c>
      <c r="O25" s="29">
        <f>'6'!O10</f>
        <v>0</v>
      </c>
      <c r="P25" s="31"/>
      <c r="Q25" s="29"/>
    </row>
    <row r="26" spans="1:17" ht="31.5" x14ac:dyDescent="0.25">
      <c r="A26" s="10" t="s">
        <v>165</v>
      </c>
      <c r="B26" s="10" t="s">
        <v>46</v>
      </c>
      <c r="C26" s="6" t="s">
        <v>41</v>
      </c>
      <c r="D26" s="29">
        <f>D24*D25</f>
        <v>0</v>
      </c>
      <c r="E26" s="29">
        <f t="shared" ref="E26:O26" si="4">E24*E25</f>
        <v>0</v>
      </c>
      <c r="F26" s="29">
        <f t="shared" si="4"/>
        <v>0</v>
      </c>
      <c r="G26" s="29">
        <f t="shared" si="4"/>
        <v>0</v>
      </c>
      <c r="H26" s="29">
        <f t="shared" si="4"/>
        <v>0</v>
      </c>
      <c r="I26" s="29">
        <f t="shared" si="4"/>
        <v>0</v>
      </c>
      <c r="J26" s="29">
        <f t="shared" si="4"/>
        <v>0</v>
      </c>
      <c r="K26" s="29">
        <f t="shared" si="4"/>
        <v>0</v>
      </c>
      <c r="L26" s="29">
        <f t="shared" si="4"/>
        <v>0</v>
      </c>
      <c r="M26" s="29">
        <f t="shared" si="4"/>
        <v>0</v>
      </c>
      <c r="N26" s="29">
        <f t="shared" si="4"/>
        <v>0</v>
      </c>
      <c r="O26" s="29">
        <f t="shared" si="4"/>
        <v>0</v>
      </c>
      <c r="P26" s="31">
        <f>SUM(D26:O26)</f>
        <v>0</v>
      </c>
      <c r="Q26" s="29">
        <f>P26*1.1</f>
        <v>0</v>
      </c>
    </row>
    <row r="27" spans="1:17" ht="15.75" x14ac:dyDescent="0.25">
      <c r="A27" s="16" t="s">
        <v>13</v>
      </c>
      <c r="B27" s="18" t="str">
        <f>'6'!B11</f>
        <v>наименование 6</v>
      </c>
      <c r="C27" s="5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 t="s">
        <v>39</v>
      </c>
      <c r="Q27" s="29"/>
    </row>
    <row r="28" spans="1:17" ht="15.75" x14ac:dyDescent="0.25">
      <c r="A28" s="10" t="s">
        <v>166</v>
      </c>
      <c r="B28" s="10" t="s">
        <v>154</v>
      </c>
      <c r="C28" s="6" t="s">
        <v>41</v>
      </c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 t="s">
        <v>39</v>
      </c>
      <c r="Q28" s="29"/>
    </row>
    <row r="29" spans="1:17" ht="15.75" x14ac:dyDescent="0.25">
      <c r="A29" s="10" t="s">
        <v>167</v>
      </c>
      <c r="B29" s="10" t="s">
        <v>43</v>
      </c>
      <c r="C29" s="6" t="s">
        <v>44</v>
      </c>
      <c r="D29" s="29">
        <f>'6'!D11</f>
        <v>0</v>
      </c>
      <c r="E29" s="29">
        <f>'6'!E11</f>
        <v>0</v>
      </c>
      <c r="F29" s="29">
        <f>'6'!F11</f>
        <v>0</v>
      </c>
      <c r="G29" s="29">
        <f>'6'!G11</f>
        <v>0</v>
      </c>
      <c r="H29" s="29">
        <f>'6'!H11</f>
        <v>0</v>
      </c>
      <c r="I29" s="29">
        <f>'6'!I11</f>
        <v>0</v>
      </c>
      <c r="J29" s="29">
        <f>'6'!J11</f>
        <v>0</v>
      </c>
      <c r="K29" s="29">
        <f>'6'!K11</f>
        <v>0</v>
      </c>
      <c r="L29" s="29">
        <f>'6'!L11</f>
        <v>0</v>
      </c>
      <c r="M29" s="29">
        <f>'6'!M11</f>
        <v>0</v>
      </c>
      <c r="N29" s="29">
        <f>'6'!N11</f>
        <v>0</v>
      </c>
      <c r="O29" s="29">
        <f>'6'!O11</f>
        <v>0</v>
      </c>
      <c r="P29" s="29"/>
      <c r="Q29" s="29"/>
    </row>
    <row r="30" spans="1:17" ht="31.5" x14ac:dyDescent="0.25">
      <c r="A30" s="10" t="s">
        <v>168</v>
      </c>
      <c r="B30" s="10" t="s">
        <v>46</v>
      </c>
      <c r="C30" s="6" t="s">
        <v>41</v>
      </c>
      <c r="D30" s="29">
        <f>D28*D29</f>
        <v>0</v>
      </c>
      <c r="E30" s="29">
        <f t="shared" ref="E30:O30" si="5">E28*E29</f>
        <v>0</v>
      </c>
      <c r="F30" s="29">
        <f t="shared" si="5"/>
        <v>0</v>
      </c>
      <c r="G30" s="29">
        <f t="shared" si="5"/>
        <v>0</v>
      </c>
      <c r="H30" s="29">
        <f t="shared" si="5"/>
        <v>0</v>
      </c>
      <c r="I30" s="29">
        <f t="shared" si="5"/>
        <v>0</v>
      </c>
      <c r="J30" s="29">
        <f t="shared" si="5"/>
        <v>0</v>
      </c>
      <c r="K30" s="29">
        <f t="shared" si="5"/>
        <v>0</v>
      </c>
      <c r="L30" s="29">
        <f t="shared" si="5"/>
        <v>0</v>
      </c>
      <c r="M30" s="29">
        <f t="shared" si="5"/>
        <v>0</v>
      </c>
      <c r="N30" s="29">
        <f t="shared" si="5"/>
        <v>0</v>
      </c>
      <c r="O30" s="29">
        <f t="shared" si="5"/>
        <v>0</v>
      </c>
      <c r="P30" s="31">
        <f>SUM(D30:O30)</f>
        <v>0</v>
      </c>
      <c r="Q30" s="29"/>
    </row>
    <row r="31" spans="1:17" ht="15.75" x14ac:dyDescent="0.25">
      <c r="A31" s="44" t="s">
        <v>169</v>
      </c>
      <c r="B31" s="44"/>
      <c r="C31" s="44"/>
      <c r="D31" s="29">
        <f>D10+D14+D18+D22+D26+D30</f>
        <v>0</v>
      </c>
      <c r="E31" s="29">
        <f t="shared" ref="E31:O31" si="6">E10+E14+E18+E22+E26+E30</f>
        <v>0</v>
      </c>
      <c r="F31" s="29">
        <f t="shared" si="6"/>
        <v>0</v>
      </c>
      <c r="G31" s="29">
        <f t="shared" si="6"/>
        <v>0</v>
      </c>
      <c r="H31" s="29">
        <f t="shared" si="6"/>
        <v>0</v>
      </c>
      <c r="I31" s="29">
        <f t="shared" si="6"/>
        <v>0</v>
      </c>
      <c r="J31" s="29">
        <f t="shared" si="6"/>
        <v>0</v>
      </c>
      <c r="K31" s="29">
        <f t="shared" si="6"/>
        <v>0</v>
      </c>
      <c r="L31" s="29">
        <f t="shared" si="6"/>
        <v>0</v>
      </c>
      <c r="M31" s="29">
        <f t="shared" si="6"/>
        <v>0</v>
      </c>
      <c r="N31" s="29">
        <f t="shared" si="6"/>
        <v>0</v>
      </c>
      <c r="O31" s="29">
        <f t="shared" si="6"/>
        <v>0</v>
      </c>
      <c r="P31" s="29">
        <f>SUM(D31:O31)</f>
        <v>0</v>
      </c>
      <c r="Q31" s="29">
        <f>P31*1.1</f>
        <v>0</v>
      </c>
    </row>
  </sheetData>
  <mergeCells count="7">
    <mergeCell ref="D3:Q4"/>
    <mergeCell ref="D5:O5"/>
    <mergeCell ref="P5:P6"/>
    <mergeCell ref="Q5:Q6"/>
    <mergeCell ref="A31:C31"/>
    <mergeCell ref="B3:B6"/>
    <mergeCell ref="C3:C6"/>
  </mergeCells>
  <phoneticPr fontId="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3D5E8-B3BA-478E-82B8-5830B90E62F3}">
  <dimension ref="A1:P19"/>
  <sheetViews>
    <sheetView topLeftCell="A10" workbookViewId="0">
      <selection activeCell="O19" sqref="O19"/>
    </sheetView>
  </sheetViews>
  <sheetFormatPr defaultRowHeight="15" x14ac:dyDescent="0.25"/>
  <cols>
    <col min="2" max="2" width="28.140625" customWidth="1"/>
    <col min="3" max="14" width="8.42578125" customWidth="1"/>
    <col min="15" max="15" width="10" customWidth="1"/>
    <col min="16" max="16" width="10.42578125" customWidth="1"/>
    <col min="17" max="17" width="9.28515625" customWidth="1"/>
  </cols>
  <sheetData>
    <row r="1" spans="1:16" x14ac:dyDescent="0.25">
      <c r="B1" t="s">
        <v>84</v>
      </c>
    </row>
    <row r="3" spans="1:16" ht="45" x14ac:dyDescent="0.25">
      <c r="A3" s="35" t="s">
        <v>14</v>
      </c>
      <c r="B3" s="35" t="s">
        <v>57</v>
      </c>
      <c r="C3" s="35" t="s">
        <v>58</v>
      </c>
      <c r="D3" s="35" t="s">
        <v>59</v>
      </c>
      <c r="E3" s="35" t="s">
        <v>135</v>
      </c>
      <c r="F3" s="35" t="s">
        <v>136</v>
      </c>
      <c r="G3" s="35" t="s">
        <v>137</v>
      </c>
      <c r="H3" s="35" t="s">
        <v>138</v>
      </c>
      <c r="I3" s="35" t="s">
        <v>139</v>
      </c>
      <c r="J3" s="35" t="s">
        <v>140</v>
      </c>
      <c r="K3" s="35" t="s">
        <v>141</v>
      </c>
      <c r="L3" s="35" t="s">
        <v>142</v>
      </c>
      <c r="M3" s="35" t="s">
        <v>143</v>
      </c>
      <c r="N3" s="35" t="s">
        <v>60</v>
      </c>
      <c r="O3" s="35" t="s">
        <v>61</v>
      </c>
      <c r="P3" s="35" t="s">
        <v>62</v>
      </c>
    </row>
    <row r="4" spans="1:16" ht="36" customHeight="1" x14ac:dyDescent="0.25">
      <c r="A4" s="36" t="s">
        <v>6</v>
      </c>
      <c r="B4" s="37" t="s">
        <v>63</v>
      </c>
      <c r="C4" s="38">
        <f>'8'!D31</f>
        <v>0</v>
      </c>
      <c r="D4" s="38">
        <f>'8'!E31</f>
        <v>0</v>
      </c>
      <c r="E4" s="38">
        <f>'8'!F31</f>
        <v>0</v>
      </c>
      <c r="F4" s="38">
        <f>'8'!G31</f>
        <v>0</v>
      </c>
      <c r="G4" s="38">
        <f>'8'!H31</f>
        <v>0</v>
      </c>
      <c r="H4" s="38">
        <f>'8'!I31</f>
        <v>0</v>
      </c>
      <c r="I4" s="38">
        <f>'8'!J31</f>
        <v>0</v>
      </c>
      <c r="J4" s="38">
        <f>'8'!K31</f>
        <v>0</v>
      </c>
      <c r="K4" s="38">
        <f>'8'!L31</f>
        <v>0</v>
      </c>
      <c r="L4" s="38">
        <f>'8'!M31</f>
        <v>0</v>
      </c>
      <c r="M4" s="38">
        <f>'8'!N31</f>
        <v>0</v>
      </c>
      <c r="N4" s="38">
        <f>'8'!O31</f>
        <v>0</v>
      </c>
      <c r="O4" s="38">
        <f>SUM(C4:N4)</f>
        <v>0</v>
      </c>
      <c r="P4" s="38">
        <f>'8'!Q31</f>
        <v>0</v>
      </c>
    </row>
    <row r="5" spans="1:16" x14ac:dyDescent="0.25">
      <c r="A5" s="36" t="s">
        <v>7</v>
      </c>
      <c r="B5" s="37" t="s">
        <v>64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>
        <f t="shared" ref="O5:P18" si="0">SUM(C5:N5)</f>
        <v>0</v>
      </c>
      <c r="P5" s="38"/>
    </row>
    <row r="6" spans="1:16" ht="34.5" customHeight="1" x14ac:dyDescent="0.25">
      <c r="A6" s="35" t="s">
        <v>47</v>
      </c>
      <c r="B6" s="39" t="s">
        <v>65</v>
      </c>
      <c r="C6" s="38">
        <v>0</v>
      </c>
      <c r="D6" s="38">
        <v>0</v>
      </c>
      <c r="E6" s="38">
        <v>0</v>
      </c>
      <c r="F6" s="38">
        <v>0</v>
      </c>
      <c r="G6" s="38">
        <v>0</v>
      </c>
      <c r="H6" s="38">
        <v>0</v>
      </c>
      <c r="I6" s="38">
        <v>0</v>
      </c>
      <c r="J6" s="38">
        <v>0</v>
      </c>
      <c r="K6" s="38">
        <v>0</v>
      </c>
      <c r="L6" s="38">
        <v>0</v>
      </c>
      <c r="M6" s="38">
        <v>0</v>
      </c>
      <c r="N6" s="38">
        <v>0</v>
      </c>
      <c r="O6" s="38">
        <f t="shared" si="0"/>
        <v>0</v>
      </c>
      <c r="P6" s="38">
        <f>O6*1.1</f>
        <v>0</v>
      </c>
    </row>
    <row r="7" spans="1:16" ht="31.5" customHeight="1" x14ac:dyDescent="0.25">
      <c r="A7" s="35" t="s">
        <v>48</v>
      </c>
      <c r="B7" s="39" t="s">
        <v>66</v>
      </c>
      <c r="C7" s="38">
        <v>0</v>
      </c>
      <c r="D7" s="38">
        <v>0</v>
      </c>
      <c r="E7" s="38">
        <v>0</v>
      </c>
      <c r="F7" s="38">
        <v>0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38">
        <v>0</v>
      </c>
      <c r="M7" s="38">
        <v>0</v>
      </c>
      <c r="N7" s="38">
        <v>0</v>
      </c>
      <c r="O7" s="38">
        <f t="shared" si="0"/>
        <v>0</v>
      </c>
      <c r="P7" s="38">
        <f t="shared" ref="P7:P16" si="1">O7*1.1</f>
        <v>0</v>
      </c>
    </row>
    <row r="8" spans="1:16" ht="22.5" customHeight="1" x14ac:dyDescent="0.25">
      <c r="A8" s="35" t="s">
        <v>49</v>
      </c>
      <c r="B8" s="39" t="s">
        <v>67</v>
      </c>
      <c r="C8" s="38">
        <v>0</v>
      </c>
      <c r="D8" s="38">
        <v>0</v>
      </c>
      <c r="E8" s="38">
        <v>0</v>
      </c>
      <c r="F8" s="38">
        <v>0</v>
      </c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f t="shared" si="0"/>
        <v>0</v>
      </c>
      <c r="P8" s="38">
        <f t="shared" si="1"/>
        <v>0</v>
      </c>
    </row>
    <row r="9" spans="1:16" ht="33" customHeight="1" x14ac:dyDescent="0.25">
      <c r="A9" s="35" t="s">
        <v>68</v>
      </c>
      <c r="B9" s="39" t="s">
        <v>69</v>
      </c>
      <c r="C9" s="38">
        <v>0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f t="shared" si="0"/>
        <v>0</v>
      </c>
      <c r="P9" s="38">
        <f t="shared" si="1"/>
        <v>0</v>
      </c>
    </row>
    <row r="10" spans="1:16" ht="33.75" customHeight="1" x14ac:dyDescent="0.25">
      <c r="A10" s="35" t="s">
        <v>70</v>
      </c>
      <c r="B10" s="39" t="s">
        <v>179</v>
      </c>
      <c r="C10" s="38">
        <v>0</v>
      </c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f t="shared" si="0"/>
        <v>0</v>
      </c>
      <c r="P10" s="38">
        <f t="shared" si="1"/>
        <v>0</v>
      </c>
    </row>
    <row r="11" spans="1:16" x14ac:dyDescent="0.25">
      <c r="A11" s="35" t="s">
        <v>71</v>
      </c>
      <c r="B11" s="39" t="s">
        <v>72</v>
      </c>
      <c r="C11" s="38">
        <v>0</v>
      </c>
      <c r="D11" s="38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f t="shared" si="0"/>
        <v>0</v>
      </c>
      <c r="P11" s="38">
        <f t="shared" si="1"/>
        <v>0</v>
      </c>
    </row>
    <row r="12" spans="1:16" ht="21" customHeight="1" x14ac:dyDescent="0.25">
      <c r="A12" s="35" t="s">
        <v>73</v>
      </c>
      <c r="B12" s="39" t="s">
        <v>74</v>
      </c>
      <c r="C12" s="38">
        <v>0</v>
      </c>
      <c r="D12" s="38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f t="shared" si="0"/>
        <v>0</v>
      </c>
      <c r="P12" s="38">
        <f t="shared" si="1"/>
        <v>0</v>
      </c>
    </row>
    <row r="13" spans="1:16" ht="36" customHeight="1" x14ac:dyDescent="0.25">
      <c r="A13" s="35" t="s">
        <v>75</v>
      </c>
      <c r="B13" s="39" t="s">
        <v>155</v>
      </c>
      <c r="C13" s="38">
        <v>0</v>
      </c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f t="shared" si="0"/>
        <v>0</v>
      </c>
      <c r="P13" s="38">
        <f t="shared" si="1"/>
        <v>0</v>
      </c>
    </row>
    <row r="14" spans="1:16" ht="19.5" customHeight="1" x14ac:dyDescent="0.25">
      <c r="A14" s="35" t="s">
        <v>76</v>
      </c>
      <c r="B14" s="39" t="s">
        <v>77</v>
      </c>
      <c r="C14" s="38">
        <v>0</v>
      </c>
      <c r="D14" s="38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f t="shared" si="0"/>
        <v>0</v>
      </c>
      <c r="P14" s="38">
        <f t="shared" si="1"/>
        <v>0</v>
      </c>
    </row>
    <row r="15" spans="1:16" ht="15" customHeight="1" x14ac:dyDescent="0.25">
      <c r="A15" s="35" t="s">
        <v>78</v>
      </c>
      <c r="B15" s="39" t="s">
        <v>171</v>
      </c>
      <c r="C15" s="38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f t="shared" si="0"/>
        <v>0</v>
      </c>
      <c r="P15" s="38">
        <f t="shared" si="1"/>
        <v>0</v>
      </c>
    </row>
    <row r="16" spans="1:16" ht="36" customHeight="1" x14ac:dyDescent="0.25">
      <c r="A16" s="35" t="s">
        <v>79</v>
      </c>
      <c r="B16" s="39" t="s">
        <v>80</v>
      </c>
      <c r="C16" s="38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f t="shared" si="0"/>
        <v>0</v>
      </c>
      <c r="P16" s="38">
        <f t="shared" si="1"/>
        <v>0</v>
      </c>
    </row>
    <row r="17" spans="1:16" x14ac:dyDescent="0.25">
      <c r="A17" s="45" t="s">
        <v>81</v>
      </c>
      <c r="B17" s="45"/>
      <c r="C17" s="38">
        <f>SUM(C6:C16)</f>
        <v>0</v>
      </c>
      <c r="D17" s="38">
        <f t="shared" ref="D17:N17" si="2">SUM(D6:D16)</f>
        <v>0</v>
      </c>
      <c r="E17" s="38">
        <f t="shared" si="2"/>
        <v>0</v>
      </c>
      <c r="F17" s="38">
        <f t="shared" si="2"/>
        <v>0</v>
      </c>
      <c r="G17" s="38">
        <f t="shared" si="2"/>
        <v>0</v>
      </c>
      <c r="H17" s="38">
        <f t="shared" si="2"/>
        <v>0</v>
      </c>
      <c r="I17" s="38">
        <f t="shared" si="2"/>
        <v>0</v>
      </c>
      <c r="J17" s="38">
        <f t="shared" si="2"/>
        <v>0</v>
      </c>
      <c r="K17" s="38">
        <f t="shared" si="2"/>
        <v>0</v>
      </c>
      <c r="L17" s="38">
        <f t="shared" si="2"/>
        <v>0</v>
      </c>
      <c r="M17" s="38">
        <f t="shared" si="2"/>
        <v>0</v>
      </c>
      <c r="N17" s="38">
        <f t="shared" si="2"/>
        <v>0</v>
      </c>
      <c r="O17" s="38">
        <f t="shared" si="0"/>
        <v>0</v>
      </c>
      <c r="P17" s="38">
        <f>SUM(P6:P16)</f>
        <v>0</v>
      </c>
    </row>
    <row r="18" spans="1:16" x14ac:dyDescent="0.25">
      <c r="A18" s="36" t="s">
        <v>8</v>
      </c>
      <c r="B18" s="37" t="s">
        <v>82</v>
      </c>
      <c r="C18" s="38">
        <f>C4*0.04</f>
        <v>0</v>
      </c>
      <c r="D18" s="38">
        <f t="shared" ref="D18:N18" si="3">D4*0.04</f>
        <v>0</v>
      </c>
      <c r="E18" s="38">
        <f t="shared" si="3"/>
        <v>0</v>
      </c>
      <c r="F18" s="38">
        <f t="shared" si="3"/>
        <v>0</v>
      </c>
      <c r="G18" s="38">
        <f t="shared" si="3"/>
        <v>0</v>
      </c>
      <c r="H18" s="38">
        <f t="shared" si="3"/>
        <v>0</v>
      </c>
      <c r="I18" s="38">
        <f t="shared" si="3"/>
        <v>0</v>
      </c>
      <c r="J18" s="38">
        <f t="shared" si="3"/>
        <v>0</v>
      </c>
      <c r="K18" s="38">
        <f t="shared" si="3"/>
        <v>0</v>
      </c>
      <c r="L18" s="38">
        <f t="shared" si="3"/>
        <v>0</v>
      </c>
      <c r="M18" s="38">
        <f t="shared" si="3"/>
        <v>0</v>
      </c>
      <c r="N18" s="38">
        <f t="shared" si="3"/>
        <v>0</v>
      </c>
      <c r="O18" s="38">
        <f t="shared" si="0"/>
        <v>0</v>
      </c>
      <c r="P18" s="38">
        <f t="shared" si="0"/>
        <v>0</v>
      </c>
    </row>
    <row r="19" spans="1:16" x14ac:dyDescent="0.25">
      <c r="A19" s="36" t="s">
        <v>9</v>
      </c>
      <c r="B19" s="37" t="s">
        <v>83</v>
      </c>
      <c r="C19" s="38">
        <f>C4-(C17+C18)</f>
        <v>0</v>
      </c>
      <c r="D19" s="38">
        <f t="shared" ref="D19:O19" si="4">D4-(D17+D18)</f>
        <v>0</v>
      </c>
      <c r="E19" s="38">
        <f t="shared" si="4"/>
        <v>0</v>
      </c>
      <c r="F19" s="38">
        <f t="shared" si="4"/>
        <v>0</v>
      </c>
      <c r="G19" s="38">
        <f t="shared" si="4"/>
        <v>0</v>
      </c>
      <c r="H19" s="38">
        <f t="shared" si="4"/>
        <v>0</v>
      </c>
      <c r="I19" s="38">
        <f t="shared" si="4"/>
        <v>0</v>
      </c>
      <c r="J19" s="38">
        <f t="shared" si="4"/>
        <v>0</v>
      </c>
      <c r="K19" s="38">
        <f t="shared" si="4"/>
        <v>0</v>
      </c>
      <c r="L19" s="38">
        <f t="shared" si="4"/>
        <v>0</v>
      </c>
      <c r="M19" s="38">
        <f t="shared" si="4"/>
        <v>0</v>
      </c>
      <c r="N19" s="38">
        <f t="shared" si="4"/>
        <v>0</v>
      </c>
      <c r="O19" s="38">
        <f t="shared" si="4"/>
        <v>0</v>
      </c>
      <c r="P19" s="38">
        <f>P4-(P17+P18)</f>
        <v>0</v>
      </c>
    </row>
  </sheetData>
  <mergeCells count="1">
    <mergeCell ref="A17:B17"/>
  </mergeCells>
  <phoneticPr fontId="9" type="noConversion"/>
  <pageMargins left="0.7" right="0.7" top="0.75" bottom="0.75" header="0.3" footer="0.3"/>
  <pageSetup paperSize="9" orientation="portrait" verticalDpi="0" r:id="rId1"/>
  <ignoredErrors>
    <ignoredError sqref="O17 O18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7CBD9-5A5C-4EEC-AF4F-5F39A77FADB0}">
  <dimension ref="A1:O6"/>
  <sheetViews>
    <sheetView workbookViewId="0">
      <selection activeCell="C1" sqref="C1:M1048576"/>
    </sheetView>
  </sheetViews>
  <sheetFormatPr defaultRowHeight="15" x14ac:dyDescent="0.25"/>
  <cols>
    <col min="2" max="2" width="30.85546875" customWidth="1"/>
    <col min="3" max="13" width="9.42578125" customWidth="1"/>
    <col min="14" max="14" width="9.28515625" customWidth="1"/>
  </cols>
  <sheetData>
    <row r="1" spans="1:15" x14ac:dyDescent="0.25">
      <c r="B1" t="s">
        <v>92</v>
      </c>
    </row>
    <row r="3" spans="1:15" x14ac:dyDescent="0.25">
      <c r="A3" s="35" t="s">
        <v>14</v>
      </c>
      <c r="B3" s="35" t="s">
        <v>57</v>
      </c>
      <c r="C3" s="35" t="s">
        <v>85</v>
      </c>
      <c r="D3" s="35" t="s">
        <v>86</v>
      </c>
      <c r="E3" s="35" t="s">
        <v>144</v>
      </c>
      <c r="F3" s="35" t="s">
        <v>145</v>
      </c>
      <c r="G3" s="35" t="s">
        <v>146</v>
      </c>
      <c r="H3" s="35" t="s">
        <v>147</v>
      </c>
      <c r="I3" s="35" t="s">
        <v>148</v>
      </c>
      <c r="J3" s="35" t="s">
        <v>149</v>
      </c>
      <c r="K3" s="35" t="s">
        <v>150</v>
      </c>
      <c r="L3" s="35" t="s">
        <v>151</v>
      </c>
      <c r="M3" s="35" t="s">
        <v>152</v>
      </c>
      <c r="N3" s="35" t="s">
        <v>87</v>
      </c>
      <c r="O3" s="35" t="s">
        <v>88</v>
      </c>
    </row>
    <row r="4" spans="1:15" ht="36" customHeight="1" x14ac:dyDescent="0.25">
      <c r="A4" s="35" t="s">
        <v>6</v>
      </c>
      <c r="B4" s="39" t="s">
        <v>89</v>
      </c>
      <c r="C4" s="35">
        <f>'9'!C4</f>
        <v>0</v>
      </c>
      <c r="D4" s="35">
        <f>'9'!D4</f>
        <v>0</v>
      </c>
      <c r="E4" s="35">
        <f>'9'!E4</f>
        <v>0</v>
      </c>
      <c r="F4" s="35">
        <f>'9'!F4</f>
        <v>0</v>
      </c>
      <c r="G4" s="35">
        <f>'9'!G4</f>
        <v>0</v>
      </c>
      <c r="H4" s="35">
        <f>'9'!H4</f>
        <v>0</v>
      </c>
      <c r="I4" s="35">
        <f>'9'!I4</f>
        <v>0</v>
      </c>
      <c r="J4" s="35">
        <f>'9'!J4</f>
        <v>0</v>
      </c>
      <c r="K4" s="35">
        <f>'9'!K4</f>
        <v>0</v>
      </c>
      <c r="L4" s="35">
        <f>'9'!L4</f>
        <v>0</v>
      </c>
      <c r="M4" s="35">
        <f>'9'!M4</f>
        <v>0</v>
      </c>
      <c r="N4" s="35">
        <f>'9'!N4</f>
        <v>0</v>
      </c>
      <c r="O4" s="35">
        <f>SUM(C4:N4)</f>
        <v>0</v>
      </c>
    </row>
    <row r="5" spans="1:15" x14ac:dyDescent="0.25">
      <c r="A5" s="35" t="s">
        <v>7</v>
      </c>
      <c r="B5" s="39" t="s">
        <v>90</v>
      </c>
      <c r="C5" s="38">
        <f>'9'!C19</f>
        <v>0</v>
      </c>
      <c r="D5" s="38">
        <f>'9'!D19</f>
        <v>0</v>
      </c>
      <c r="E5" s="38">
        <f>'9'!E19</f>
        <v>0</v>
      </c>
      <c r="F5" s="38">
        <f>'9'!F19</f>
        <v>0</v>
      </c>
      <c r="G5" s="38">
        <f>'9'!G19</f>
        <v>0</v>
      </c>
      <c r="H5" s="38">
        <f>'9'!H19</f>
        <v>0</v>
      </c>
      <c r="I5" s="38">
        <f>'9'!I19</f>
        <v>0</v>
      </c>
      <c r="J5" s="38">
        <f>'9'!J19</f>
        <v>0</v>
      </c>
      <c r="K5" s="38">
        <f>'9'!K19</f>
        <v>0</v>
      </c>
      <c r="L5" s="38">
        <f>'9'!L19</f>
        <v>0</v>
      </c>
      <c r="M5" s="38">
        <f>'9'!M19</f>
        <v>0</v>
      </c>
      <c r="N5" s="38">
        <f>'9'!N19</f>
        <v>0</v>
      </c>
      <c r="O5" s="35">
        <f>SUM(C5:N5)</f>
        <v>0</v>
      </c>
    </row>
    <row r="6" spans="1:15" x14ac:dyDescent="0.25">
      <c r="A6" s="35" t="s">
        <v>8</v>
      </c>
      <c r="B6" s="39" t="s">
        <v>91</v>
      </c>
      <c r="C6" s="40" t="e">
        <f>C5/C4*100</f>
        <v>#DIV/0!</v>
      </c>
      <c r="D6" s="40" t="e">
        <f t="shared" ref="D6:O6" si="0">D5/D4*100</f>
        <v>#DIV/0!</v>
      </c>
      <c r="E6" s="40" t="e">
        <f t="shared" si="0"/>
        <v>#DIV/0!</v>
      </c>
      <c r="F6" s="40" t="e">
        <f t="shared" si="0"/>
        <v>#DIV/0!</v>
      </c>
      <c r="G6" s="40" t="e">
        <f t="shared" si="0"/>
        <v>#DIV/0!</v>
      </c>
      <c r="H6" s="40" t="e">
        <f t="shared" si="0"/>
        <v>#DIV/0!</v>
      </c>
      <c r="I6" s="40" t="e">
        <f t="shared" si="0"/>
        <v>#DIV/0!</v>
      </c>
      <c r="J6" s="40" t="e">
        <f t="shared" si="0"/>
        <v>#DIV/0!</v>
      </c>
      <c r="K6" s="40" t="e">
        <f t="shared" si="0"/>
        <v>#DIV/0!</v>
      </c>
      <c r="L6" s="40" t="e">
        <f t="shared" si="0"/>
        <v>#DIV/0!</v>
      </c>
      <c r="M6" s="40" t="e">
        <f t="shared" si="0"/>
        <v>#DIV/0!</v>
      </c>
      <c r="N6" s="40" t="e">
        <f t="shared" si="0"/>
        <v>#DIV/0!</v>
      </c>
      <c r="O6" s="40" t="e">
        <f t="shared" si="0"/>
        <v>#DIV/0!</v>
      </c>
    </row>
  </sheetData>
  <phoneticPr fontId="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79868-10C2-42D7-ABF5-71A66631ED1B}">
  <dimension ref="A1:C6"/>
  <sheetViews>
    <sheetView workbookViewId="0">
      <selection activeCell="C6" sqref="C6"/>
    </sheetView>
  </sheetViews>
  <sheetFormatPr defaultRowHeight="15" x14ac:dyDescent="0.25"/>
  <cols>
    <col min="2" max="2" width="41.28515625" customWidth="1"/>
    <col min="3" max="3" width="12.85546875" customWidth="1"/>
  </cols>
  <sheetData>
    <row r="1" spans="1:3" x14ac:dyDescent="0.25">
      <c r="B1" t="s">
        <v>97</v>
      </c>
    </row>
    <row r="3" spans="1:3" ht="15.75" x14ac:dyDescent="0.25">
      <c r="A3" s="2" t="s">
        <v>14</v>
      </c>
      <c r="B3" s="2" t="s">
        <v>93</v>
      </c>
      <c r="C3" s="2" t="s">
        <v>94</v>
      </c>
    </row>
    <row r="4" spans="1:3" ht="15.75" x14ac:dyDescent="0.25">
      <c r="A4" s="2" t="s">
        <v>6</v>
      </c>
      <c r="B4" s="4" t="s">
        <v>95</v>
      </c>
      <c r="C4" s="22"/>
    </row>
    <row r="5" spans="1:3" ht="15.75" x14ac:dyDescent="0.25">
      <c r="A5" s="2" t="s">
        <v>7</v>
      </c>
      <c r="B5" s="4" t="s">
        <v>96</v>
      </c>
      <c r="C5" s="22">
        <f>'5'!C8</f>
        <v>0</v>
      </c>
    </row>
    <row r="6" spans="1:3" ht="15.75" x14ac:dyDescent="0.25">
      <c r="A6" s="42" t="s">
        <v>11</v>
      </c>
      <c r="B6" s="42"/>
      <c r="C6" s="22">
        <f>C4+C5</f>
        <v>0</v>
      </c>
    </row>
  </sheetData>
  <mergeCells count="1">
    <mergeCell ref="A6:B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04ED3-8D14-406E-ABD4-DB0DC38C532D}">
  <dimension ref="A2:P32"/>
  <sheetViews>
    <sheetView topLeftCell="A16" zoomScale="110" zoomScaleNormal="110" workbookViewId="0">
      <selection activeCell="B24" sqref="B24"/>
    </sheetView>
  </sheetViews>
  <sheetFormatPr defaultRowHeight="15" x14ac:dyDescent="0.25"/>
  <cols>
    <col min="2" max="2" width="36.28515625" customWidth="1"/>
    <col min="3" max="14" width="7" customWidth="1"/>
    <col min="15" max="17" width="8.42578125" customWidth="1"/>
  </cols>
  <sheetData>
    <row r="2" spans="1:16" x14ac:dyDescent="0.25">
      <c r="B2" t="s">
        <v>125</v>
      </c>
    </row>
    <row r="4" spans="1:16" x14ac:dyDescent="0.25">
      <c r="A4" s="41" t="s">
        <v>14</v>
      </c>
      <c r="B4" s="41" t="s">
        <v>98</v>
      </c>
      <c r="C4" s="46" t="s">
        <v>36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</row>
    <row r="5" spans="1:16" x14ac:dyDescent="0.25">
      <c r="A5" s="41"/>
      <c r="B5" s="41"/>
      <c r="C5" s="46" t="s">
        <v>99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</row>
    <row r="6" spans="1:16" ht="25.5" x14ac:dyDescent="0.25">
      <c r="A6" s="41"/>
      <c r="B6" s="41"/>
      <c r="C6" s="11">
        <v>1</v>
      </c>
      <c r="D6" s="11">
        <v>2</v>
      </c>
      <c r="E6" s="11">
        <v>3</v>
      </c>
      <c r="F6" s="11">
        <v>4</v>
      </c>
      <c r="G6" s="11">
        <v>5</v>
      </c>
      <c r="H6" s="14">
        <v>6</v>
      </c>
      <c r="I6" s="11">
        <v>7</v>
      </c>
      <c r="J6" s="11">
        <v>8</v>
      </c>
      <c r="K6" s="11">
        <v>9</v>
      </c>
      <c r="L6" s="11">
        <v>10</v>
      </c>
      <c r="M6" s="11">
        <v>11</v>
      </c>
      <c r="N6" s="11">
        <v>12</v>
      </c>
      <c r="O6" s="15" t="s">
        <v>22</v>
      </c>
      <c r="P6" s="15" t="s">
        <v>100</v>
      </c>
    </row>
    <row r="7" spans="1:16" ht="26.25" customHeight="1" x14ac:dyDescent="0.25">
      <c r="A7" s="11" t="s">
        <v>6</v>
      </c>
      <c r="B7" s="12" t="s">
        <v>101</v>
      </c>
      <c r="C7" s="27">
        <v>0</v>
      </c>
      <c r="D7" s="27"/>
      <c r="E7" s="27"/>
      <c r="F7" s="27"/>
      <c r="G7" s="28"/>
      <c r="H7" s="27"/>
      <c r="I7" s="27"/>
      <c r="J7" s="27"/>
      <c r="K7" s="27"/>
      <c r="L7" s="27"/>
      <c r="M7" s="27"/>
      <c r="N7" s="27"/>
      <c r="O7" s="27"/>
      <c r="P7" s="27"/>
    </row>
    <row r="8" spans="1:16" x14ac:dyDescent="0.25">
      <c r="A8" s="11" t="s">
        <v>7</v>
      </c>
      <c r="B8" s="13" t="s">
        <v>102</v>
      </c>
      <c r="C8" s="27"/>
      <c r="D8" s="27"/>
      <c r="E8" s="27"/>
      <c r="F8" s="27"/>
      <c r="G8" s="28"/>
      <c r="H8" s="27"/>
      <c r="I8" s="27"/>
      <c r="J8" s="27"/>
      <c r="K8" s="27"/>
      <c r="L8" s="27"/>
      <c r="M8" s="27"/>
      <c r="N8" s="27"/>
      <c r="O8" s="27"/>
      <c r="P8" s="27"/>
    </row>
    <row r="9" spans="1:16" ht="24" customHeight="1" x14ac:dyDescent="0.25">
      <c r="A9" s="11" t="s">
        <v>47</v>
      </c>
      <c r="B9" s="12" t="s">
        <v>103</v>
      </c>
      <c r="C9" s="27">
        <f>'9'!C4</f>
        <v>0</v>
      </c>
      <c r="D9" s="27">
        <f>'9'!D4</f>
        <v>0</v>
      </c>
      <c r="E9" s="27">
        <f>'9'!E4</f>
        <v>0</v>
      </c>
      <c r="F9" s="27">
        <f>'9'!F4</f>
        <v>0</v>
      </c>
      <c r="G9" s="27">
        <f>'9'!G4</f>
        <v>0</v>
      </c>
      <c r="H9" s="27">
        <f>'9'!H4</f>
        <v>0</v>
      </c>
      <c r="I9" s="27">
        <f>'9'!I4</f>
        <v>0</v>
      </c>
      <c r="J9" s="27">
        <f>'9'!J4</f>
        <v>0</v>
      </c>
      <c r="K9" s="27">
        <f>'9'!K4</f>
        <v>0</v>
      </c>
      <c r="L9" s="27">
        <f>'9'!L4</f>
        <v>0</v>
      </c>
      <c r="M9" s="27">
        <f>'9'!M4</f>
        <v>0</v>
      </c>
      <c r="N9" s="27">
        <f>'9'!N4</f>
        <v>0</v>
      </c>
      <c r="O9" s="27">
        <f>SUM(C9:N9)</f>
        <v>0</v>
      </c>
      <c r="P9" s="27">
        <f>'9'!P4</f>
        <v>0</v>
      </c>
    </row>
    <row r="10" spans="1:16" x14ac:dyDescent="0.25">
      <c r="A10" s="11" t="s">
        <v>48</v>
      </c>
      <c r="B10" s="12" t="s">
        <v>104</v>
      </c>
      <c r="C10" s="27">
        <f>'11'!C5</f>
        <v>0</v>
      </c>
      <c r="D10" s="27">
        <v>0</v>
      </c>
      <c r="E10" s="27">
        <v>0</v>
      </c>
      <c r="F10" s="27">
        <v>0</v>
      </c>
      <c r="G10" s="28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f t="shared" ref="O10:O11" si="0">SUM(C10:N10)</f>
        <v>0</v>
      </c>
      <c r="P10" s="27">
        <v>0</v>
      </c>
    </row>
    <row r="11" spans="1:16" x14ac:dyDescent="0.25">
      <c r="A11" s="11" t="s">
        <v>49</v>
      </c>
      <c r="B11" s="12" t="s">
        <v>105</v>
      </c>
      <c r="C11" s="27">
        <f>'11'!C4</f>
        <v>0</v>
      </c>
      <c r="D11" s="27">
        <v>0</v>
      </c>
      <c r="E11" s="27">
        <v>0</v>
      </c>
      <c r="F11" s="27">
        <v>0</v>
      </c>
      <c r="G11" s="28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f t="shared" si="0"/>
        <v>0</v>
      </c>
      <c r="P11" s="27">
        <v>0</v>
      </c>
    </row>
    <row r="12" spans="1:16" x14ac:dyDescent="0.25">
      <c r="A12" s="11"/>
      <c r="B12" s="13" t="s">
        <v>106</v>
      </c>
      <c r="C12" s="27">
        <f t="shared" ref="C12:P12" si="1">SUM(C9:C11)</f>
        <v>0</v>
      </c>
      <c r="D12" s="27">
        <f t="shared" si="1"/>
        <v>0</v>
      </c>
      <c r="E12" s="27">
        <f t="shared" si="1"/>
        <v>0</v>
      </c>
      <c r="F12" s="27">
        <f t="shared" si="1"/>
        <v>0</v>
      </c>
      <c r="G12" s="27">
        <f t="shared" si="1"/>
        <v>0</v>
      </c>
      <c r="H12" s="27">
        <f t="shared" si="1"/>
        <v>0</v>
      </c>
      <c r="I12" s="27">
        <f t="shared" si="1"/>
        <v>0</v>
      </c>
      <c r="J12" s="27">
        <f t="shared" si="1"/>
        <v>0</v>
      </c>
      <c r="K12" s="27">
        <f t="shared" si="1"/>
        <v>0</v>
      </c>
      <c r="L12" s="27">
        <f t="shared" si="1"/>
        <v>0</v>
      </c>
      <c r="M12" s="27">
        <f t="shared" si="1"/>
        <v>0</v>
      </c>
      <c r="N12" s="27">
        <f t="shared" si="1"/>
        <v>0</v>
      </c>
      <c r="O12" s="27">
        <f t="shared" si="1"/>
        <v>0</v>
      </c>
      <c r="P12" s="27">
        <f t="shared" si="1"/>
        <v>0</v>
      </c>
    </row>
    <row r="13" spans="1:16" x14ac:dyDescent="0.25">
      <c r="A13" s="11" t="s">
        <v>8</v>
      </c>
      <c r="B13" s="13" t="s">
        <v>107</v>
      </c>
      <c r="C13" s="27"/>
      <c r="D13" s="27"/>
      <c r="E13" s="27"/>
      <c r="F13" s="27"/>
      <c r="G13" s="28"/>
      <c r="H13" s="27"/>
      <c r="I13" s="27"/>
      <c r="J13" s="27"/>
      <c r="K13" s="27"/>
      <c r="L13" s="27"/>
      <c r="M13" s="27"/>
      <c r="N13" s="27"/>
      <c r="O13" s="27"/>
      <c r="P13" s="27"/>
    </row>
    <row r="14" spans="1:16" ht="24" x14ac:dyDescent="0.25">
      <c r="A14" s="11" t="s">
        <v>50</v>
      </c>
      <c r="B14" s="12" t="str">
        <f>'5'!B4</f>
        <v>Приобретение основных средств (оборудование)</v>
      </c>
      <c r="C14" s="27">
        <f>'5'!C4</f>
        <v>0</v>
      </c>
      <c r="D14" s="27">
        <v>0</v>
      </c>
      <c r="E14" s="27">
        <v>0</v>
      </c>
      <c r="F14" s="27">
        <v>0</v>
      </c>
      <c r="G14" s="28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f>SUM(C14:N14)</f>
        <v>0</v>
      </c>
      <c r="P14" s="27">
        <v>0</v>
      </c>
    </row>
    <row r="15" spans="1:16" x14ac:dyDescent="0.25">
      <c r="A15" s="11" t="s">
        <v>51</v>
      </c>
      <c r="B15" s="12" t="str">
        <f>'5'!B5</f>
        <v>Материально-производственные запасы</v>
      </c>
      <c r="C15" s="27">
        <f>'5'!C5</f>
        <v>0</v>
      </c>
      <c r="D15" s="27">
        <v>0</v>
      </c>
      <c r="E15" s="27">
        <v>0</v>
      </c>
      <c r="F15" s="27">
        <v>0</v>
      </c>
      <c r="G15" s="28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f t="shared" ref="O15:O30" si="2">SUM(C15:N15)</f>
        <v>0</v>
      </c>
      <c r="P15" s="27">
        <v>0</v>
      </c>
    </row>
    <row r="16" spans="1:16" x14ac:dyDescent="0.25">
      <c r="A16" s="11" t="s">
        <v>52</v>
      </c>
      <c r="B16" s="12" t="str">
        <f>'5'!B6</f>
        <v>Оплата имущественных обязательств</v>
      </c>
      <c r="C16" s="27">
        <f>'5'!C6</f>
        <v>0</v>
      </c>
      <c r="D16" s="27">
        <v>0</v>
      </c>
      <c r="E16" s="27">
        <v>0</v>
      </c>
      <c r="F16" s="27">
        <v>0</v>
      </c>
      <c r="G16" s="28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f t="shared" si="2"/>
        <v>0</v>
      </c>
      <c r="P16" s="27">
        <v>0</v>
      </c>
    </row>
    <row r="17" spans="1:16" ht="27.75" customHeight="1" x14ac:dyDescent="0.25">
      <c r="A17" s="11" t="s">
        <v>108</v>
      </c>
      <c r="B17" s="12" t="str">
        <f>'5'!B7</f>
        <v>Получение лицензии на ПО или на обслуживание</v>
      </c>
      <c r="C17" s="27">
        <f>'5'!C7</f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f t="shared" si="2"/>
        <v>0</v>
      </c>
      <c r="P17" s="27">
        <f>'9'!P6</f>
        <v>0</v>
      </c>
    </row>
    <row r="18" spans="1:16" ht="19.5" customHeight="1" x14ac:dyDescent="0.25">
      <c r="A18" s="11" t="s">
        <v>109</v>
      </c>
      <c r="B18" s="12" t="str">
        <f>'9'!B6</f>
        <v>Транспортно- заготовительные расходы</v>
      </c>
      <c r="C18" s="27">
        <f>'9'!C6</f>
        <v>0</v>
      </c>
      <c r="D18" s="27">
        <f>'9'!D6</f>
        <v>0</v>
      </c>
      <c r="E18" s="27">
        <f>'9'!E6</f>
        <v>0</v>
      </c>
      <c r="F18" s="27">
        <f>'9'!F6</f>
        <v>0</v>
      </c>
      <c r="G18" s="27">
        <f>'9'!G6</f>
        <v>0</v>
      </c>
      <c r="H18" s="27">
        <f>'9'!H6</f>
        <v>0</v>
      </c>
      <c r="I18" s="27">
        <f>'9'!I6</f>
        <v>0</v>
      </c>
      <c r="J18" s="27">
        <f>'9'!J6</f>
        <v>0</v>
      </c>
      <c r="K18" s="27">
        <f>'9'!K6</f>
        <v>0</v>
      </c>
      <c r="L18" s="27">
        <f>'9'!L6</f>
        <v>0</v>
      </c>
      <c r="M18" s="27">
        <f>'9'!M6</f>
        <v>0</v>
      </c>
      <c r="N18" s="27">
        <f>'9'!N6</f>
        <v>0</v>
      </c>
      <c r="O18" s="27">
        <f t="shared" si="2"/>
        <v>0</v>
      </c>
      <c r="P18" s="27">
        <f>'9'!P7</f>
        <v>0</v>
      </c>
    </row>
    <row r="19" spans="1:16" x14ac:dyDescent="0.25">
      <c r="A19" s="11" t="s">
        <v>110</v>
      </c>
      <c r="B19" s="12" t="str">
        <f>'9'!B7</f>
        <v xml:space="preserve">Заработная плата </v>
      </c>
      <c r="C19" s="27">
        <f>'9'!C7</f>
        <v>0</v>
      </c>
      <c r="D19" s="27">
        <f>'9'!D7</f>
        <v>0</v>
      </c>
      <c r="E19" s="27">
        <f>'9'!E7</f>
        <v>0</v>
      </c>
      <c r="F19" s="27">
        <f>'9'!F7</f>
        <v>0</v>
      </c>
      <c r="G19" s="27">
        <f>'9'!G7</f>
        <v>0</v>
      </c>
      <c r="H19" s="27">
        <f>'9'!H7</f>
        <v>0</v>
      </c>
      <c r="I19" s="27">
        <f>'9'!I7</f>
        <v>0</v>
      </c>
      <c r="J19" s="27">
        <f>'9'!J7</f>
        <v>0</v>
      </c>
      <c r="K19" s="27">
        <f>'9'!K7</f>
        <v>0</v>
      </c>
      <c r="L19" s="27">
        <f>'9'!L7</f>
        <v>0</v>
      </c>
      <c r="M19" s="27">
        <f>'9'!M7</f>
        <v>0</v>
      </c>
      <c r="N19" s="27">
        <f>'9'!N7</f>
        <v>0</v>
      </c>
      <c r="O19" s="27">
        <f t="shared" si="2"/>
        <v>0</v>
      </c>
      <c r="P19" s="27">
        <f>'9'!P7</f>
        <v>0</v>
      </c>
    </row>
    <row r="20" spans="1:16" x14ac:dyDescent="0.25">
      <c r="A20" s="11" t="s">
        <v>111</v>
      </c>
      <c r="B20" s="12" t="str">
        <f>'9'!B8</f>
        <v>Арендная плата</v>
      </c>
      <c r="C20" s="27">
        <f>'9'!C8</f>
        <v>0</v>
      </c>
      <c r="D20" s="27">
        <f>'9'!D8</f>
        <v>0</v>
      </c>
      <c r="E20" s="27">
        <f>'9'!E8</f>
        <v>0</v>
      </c>
      <c r="F20" s="27">
        <f>'9'!F8</f>
        <v>0</v>
      </c>
      <c r="G20" s="27">
        <f>'9'!G8</f>
        <v>0</v>
      </c>
      <c r="H20" s="27">
        <f>'9'!H8</f>
        <v>0</v>
      </c>
      <c r="I20" s="27">
        <f>'9'!I8</f>
        <v>0</v>
      </c>
      <c r="J20" s="27">
        <f>'9'!J8</f>
        <v>0</v>
      </c>
      <c r="K20" s="27">
        <f>'9'!K8</f>
        <v>0</v>
      </c>
      <c r="L20" s="27">
        <f>'9'!L8</f>
        <v>0</v>
      </c>
      <c r="M20" s="27">
        <f>'9'!M8</f>
        <v>0</v>
      </c>
      <c r="N20" s="27">
        <f>'9'!N8</f>
        <v>0</v>
      </c>
      <c r="O20" s="27">
        <f t="shared" si="2"/>
        <v>0</v>
      </c>
      <c r="P20" s="27">
        <f>'9'!P8</f>
        <v>0</v>
      </c>
    </row>
    <row r="21" spans="1:16" x14ac:dyDescent="0.25">
      <c r="A21" s="11" t="s">
        <v>112</v>
      </c>
      <c r="B21" s="12" t="str">
        <f>'9'!B9</f>
        <v>Расход на оплату коммунальных услуг</v>
      </c>
      <c r="C21" s="27">
        <f>'9'!C9</f>
        <v>0</v>
      </c>
      <c r="D21" s="27">
        <f>'9'!D9</f>
        <v>0</v>
      </c>
      <c r="E21" s="27">
        <f>'9'!E9</f>
        <v>0</v>
      </c>
      <c r="F21" s="27">
        <f>'9'!F9</f>
        <v>0</v>
      </c>
      <c r="G21" s="27">
        <f>'9'!G9</f>
        <v>0</v>
      </c>
      <c r="H21" s="27">
        <f>'9'!H9</f>
        <v>0</v>
      </c>
      <c r="I21" s="27">
        <f>'9'!I9</f>
        <v>0</v>
      </c>
      <c r="J21" s="27">
        <f>'9'!J9</f>
        <v>0</v>
      </c>
      <c r="K21" s="27">
        <f>'9'!K9</f>
        <v>0</v>
      </c>
      <c r="L21" s="27">
        <f>'9'!L9</f>
        <v>0</v>
      </c>
      <c r="M21" s="27">
        <f>'9'!M9</f>
        <v>0</v>
      </c>
      <c r="N21" s="27">
        <f>'9'!N9</f>
        <v>0</v>
      </c>
      <c r="O21" s="27">
        <f t="shared" si="2"/>
        <v>0</v>
      </c>
      <c r="P21" s="27">
        <f>'9'!P9</f>
        <v>0</v>
      </c>
    </row>
    <row r="22" spans="1:16" x14ac:dyDescent="0.25">
      <c r="A22" s="11" t="s">
        <v>113</v>
      </c>
      <c r="B22" s="12" t="str">
        <f>'9'!B10</f>
        <v>Оплата за интернет, связь</v>
      </c>
      <c r="C22" s="27">
        <f>'9'!C10</f>
        <v>0</v>
      </c>
      <c r="D22" s="27">
        <f>'9'!D10</f>
        <v>0</v>
      </c>
      <c r="E22" s="27">
        <f>'9'!E10</f>
        <v>0</v>
      </c>
      <c r="F22" s="27">
        <f>'9'!F10</f>
        <v>0</v>
      </c>
      <c r="G22" s="27">
        <f>'9'!G10</f>
        <v>0</v>
      </c>
      <c r="H22" s="27">
        <f>'9'!H10</f>
        <v>0</v>
      </c>
      <c r="I22" s="27">
        <f>'9'!I10</f>
        <v>0</v>
      </c>
      <c r="J22" s="27">
        <f>'9'!J10</f>
        <v>0</v>
      </c>
      <c r="K22" s="27">
        <f>'9'!K10</f>
        <v>0</v>
      </c>
      <c r="L22" s="27">
        <f>'9'!L10</f>
        <v>0</v>
      </c>
      <c r="M22" s="27">
        <f>'9'!M10</f>
        <v>0</v>
      </c>
      <c r="N22" s="27">
        <f>'9'!N10</f>
        <v>0</v>
      </c>
      <c r="O22" s="27">
        <f t="shared" si="2"/>
        <v>0</v>
      </c>
      <c r="P22" s="27">
        <f>'9'!P10</f>
        <v>0</v>
      </c>
    </row>
    <row r="23" spans="1:16" x14ac:dyDescent="0.25">
      <c r="A23" s="11" t="s">
        <v>114</v>
      </c>
      <c r="B23" s="12" t="str">
        <f>'9'!B11</f>
        <v>Реклама</v>
      </c>
      <c r="C23" s="27">
        <f>'9'!C11</f>
        <v>0</v>
      </c>
      <c r="D23" s="27">
        <f>'9'!D11</f>
        <v>0</v>
      </c>
      <c r="E23" s="27">
        <f>'9'!E11</f>
        <v>0</v>
      </c>
      <c r="F23" s="27">
        <f>'9'!F11</f>
        <v>0</v>
      </c>
      <c r="G23" s="27">
        <f>'9'!G11</f>
        <v>0</v>
      </c>
      <c r="H23" s="27">
        <f>'9'!H11</f>
        <v>0</v>
      </c>
      <c r="I23" s="27">
        <f>'9'!I11</f>
        <v>0</v>
      </c>
      <c r="J23" s="27">
        <f>'9'!J11</f>
        <v>0</v>
      </c>
      <c r="K23" s="27">
        <f>'9'!K11</f>
        <v>0</v>
      </c>
      <c r="L23" s="27">
        <f>'9'!L11</f>
        <v>0</v>
      </c>
      <c r="M23" s="27">
        <f>'9'!M11</f>
        <v>0</v>
      </c>
      <c r="N23" s="27">
        <f>'9'!N11</f>
        <v>0</v>
      </c>
      <c r="O23" s="27">
        <f t="shared" si="2"/>
        <v>0</v>
      </c>
      <c r="P23" s="27">
        <f>'9'!P11</f>
        <v>0</v>
      </c>
    </row>
    <row r="24" spans="1:16" x14ac:dyDescent="0.25">
      <c r="A24" s="11" t="s">
        <v>115</v>
      </c>
      <c r="B24" s="12" t="str">
        <f>'9'!B12</f>
        <v>Канцелярские товары</v>
      </c>
      <c r="C24" s="27">
        <f>'9'!C12</f>
        <v>0</v>
      </c>
      <c r="D24" s="27">
        <f>'9'!D12</f>
        <v>0</v>
      </c>
      <c r="E24" s="27">
        <f>'9'!E12</f>
        <v>0</v>
      </c>
      <c r="F24" s="27">
        <f>'9'!F12</f>
        <v>0</v>
      </c>
      <c r="G24" s="27">
        <f>'9'!G12</f>
        <v>0</v>
      </c>
      <c r="H24" s="27">
        <f>'9'!H12</f>
        <v>0</v>
      </c>
      <c r="I24" s="27">
        <f>'9'!I12</f>
        <v>0</v>
      </c>
      <c r="J24" s="27">
        <f>'9'!J12</f>
        <v>0</v>
      </c>
      <c r="K24" s="27">
        <f>'9'!K12</f>
        <v>0</v>
      </c>
      <c r="L24" s="27">
        <f>'9'!L12</f>
        <v>0</v>
      </c>
      <c r="M24" s="27">
        <f>'9'!M12</f>
        <v>0</v>
      </c>
      <c r="N24" s="27">
        <f>'9'!N12</f>
        <v>0</v>
      </c>
      <c r="O24" s="27">
        <f t="shared" si="2"/>
        <v>0</v>
      </c>
      <c r="P24" s="27">
        <f>'9'!P12</f>
        <v>0</v>
      </c>
    </row>
    <row r="25" spans="1:16" x14ac:dyDescent="0.25">
      <c r="A25" s="11" t="s">
        <v>116</v>
      </c>
      <c r="B25" s="12" t="str">
        <f>'9'!B13</f>
        <v xml:space="preserve">Расходы на сырье, товары, </v>
      </c>
      <c r="C25" s="27">
        <f>'9'!C13</f>
        <v>0</v>
      </c>
      <c r="D25" s="27">
        <f>'9'!D13</f>
        <v>0</v>
      </c>
      <c r="E25" s="27">
        <f>'9'!E13</f>
        <v>0</v>
      </c>
      <c r="F25" s="27">
        <f>'9'!F13</f>
        <v>0</v>
      </c>
      <c r="G25" s="27">
        <f>'9'!G13</f>
        <v>0</v>
      </c>
      <c r="H25" s="27">
        <f>'9'!H13</f>
        <v>0</v>
      </c>
      <c r="I25" s="27">
        <f>'9'!I13</f>
        <v>0</v>
      </c>
      <c r="J25" s="27">
        <f>'9'!J13</f>
        <v>0</v>
      </c>
      <c r="K25" s="27">
        <f>'9'!K13</f>
        <v>0</v>
      </c>
      <c r="L25" s="27">
        <f>'9'!L13</f>
        <v>0</v>
      </c>
      <c r="M25" s="27">
        <f>'9'!M13</f>
        <v>0</v>
      </c>
      <c r="N25" s="27">
        <f>'9'!N13</f>
        <v>0</v>
      </c>
      <c r="O25" s="27">
        <f t="shared" si="2"/>
        <v>0</v>
      </c>
      <c r="P25" s="27">
        <f>'9'!P13</f>
        <v>0</v>
      </c>
    </row>
    <row r="26" spans="1:16" x14ac:dyDescent="0.25">
      <c r="A26" s="11" t="s">
        <v>117</v>
      </c>
      <c r="B26" s="12" t="str">
        <f>'9'!B14</f>
        <v>Отчисления за ИП</v>
      </c>
      <c r="C26" s="27">
        <f>'9'!C14</f>
        <v>0</v>
      </c>
      <c r="D26" s="27">
        <f>'9'!D14</f>
        <v>0</v>
      </c>
      <c r="E26" s="27">
        <f>'9'!E14</f>
        <v>0</v>
      </c>
      <c r="F26" s="27">
        <f>'9'!F14</f>
        <v>0</v>
      </c>
      <c r="G26" s="27">
        <f>'9'!G14</f>
        <v>0</v>
      </c>
      <c r="H26" s="27">
        <f>'9'!H14</f>
        <v>0</v>
      </c>
      <c r="I26" s="27">
        <f>'9'!I14</f>
        <v>0</v>
      </c>
      <c r="J26" s="27">
        <f>'9'!J14</f>
        <v>0</v>
      </c>
      <c r="K26" s="27">
        <f>'9'!K14</f>
        <v>0</v>
      </c>
      <c r="L26" s="27">
        <f>'9'!L14</f>
        <v>0</v>
      </c>
      <c r="M26" s="27">
        <f>'9'!M14</f>
        <v>0</v>
      </c>
      <c r="N26" s="27">
        <f>'9'!N14</f>
        <v>0</v>
      </c>
      <c r="O26" s="27">
        <f t="shared" si="2"/>
        <v>0</v>
      </c>
      <c r="P26" s="27">
        <f>'9'!P14</f>
        <v>0</v>
      </c>
    </row>
    <row r="27" spans="1:16" x14ac:dyDescent="0.25">
      <c r="A27" s="11" t="s">
        <v>118</v>
      </c>
      <c r="B27" s="12" t="str">
        <f>'9'!B15</f>
        <v>Прочие расходы (ТО иР)</v>
      </c>
      <c r="C27" s="27">
        <f>'9'!C15</f>
        <v>0</v>
      </c>
      <c r="D27" s="27">
        <f>'9'!D15</f>
        <v>0</v>
      </c>
      <c r="E27" s="27">
        <f>'9'!E15</f>
        <v>0</v>
      </c>
      <c r="F27" s="27">
        <f>'9'!F15</f>
        <v>0</v>
      </c>
      <c r="G27" s="27">
        <f>'9'!G15</f>
        <v>0</v>
      </c>
      <c r="H27" s="27">
        <f>'9'!H15</f>
        <v>0</v>
      </c>
      <c r="I27" s="27">
        <f>'9'!I15</f>
        <v>0</v>
      </c>
      <c r="J27" s="27">
        <f>'9'!J15</f>
        <v>0</v>
      </c>
      <c r="K27" s="27">
        <f>'9'!K15</f>
        <v>0</v>
      </c>
      <c r="L27" s="27">
        <f>'9'!L15</f>
        <v>0</v>
      </c>
      <c r="M27" s="27">
        <f>'9'!M15</f>
        <v>0</v>
      </c>
      <c r="N27" s="27">
        <f>'9'!N15</f>
        <v>0</v>
      </c>
      <c r="O27" s="27">
        <f t="shared" si="2"/>
        <v>0</v>
      </c>
      <c r="P27" s="27">
        <f>'9'!P15</f>
        <v>0</v>
      </c>
    </row>
    <row r="28" spans="1:16" x14ac:dyDescent="0.25">
      <c r="A28" s="11" t="s">
        <v>119</v>
      </c>
      <c r="B28" s="12" t="str">
        <f>'9'!B16</f>
        <v>Непредвиденные расходы</v>
      </c>
      <c r="C28" s="27">
        <f>'9'!C16</f>
        <v>0</v>
      </c>
      <c r="D28" s="27">
        <f>'9'!D16</f>
        <v>0</v>
      </c>
      <c r="E28" s="27">
        <f>'9'!E16</f>
        <v>0</v>
      </c>
      <c r="F28" s="27">
        <f>'9'!F16</f>
        <v>0</v>
      </c>
      <c r="G28" s="27">
        <f>'9'!G16</f>
        <v>0</v>
      </c>
      <c r="H28" s="27">
        <f>'9'!H16</f>
        <v>0</v>
      </c>
      <c r="I28" s="27">
        <f>'9'!I16</f>
        <v>0</v>
      </c>
      <c r="J28" s="27">
        <f>'9'!J16</f>
        <v>0</v>
      </c>
      <c r="K28" s="27">
        <f>'9'!K16</f>
        <v>0</v>
      </c>
      <c r="L28" s="27">
        <f>'9'!L16</f>
        <v>0</v>
      </c>
      <c r="M28" s="27">
        <f>'9'!M16</f>
        <v>0</v>
      </c>
      <c r="N28" s="27">
        <f>'9'!N16</f>
        <v>0</v>
      </c>
      <c r="O28" s="27">
        <f t="shared" si="2"/>
        <v>0</v>
      </c>
      <c r="P28" s="27">
        <f>'9'!P16</f>
        <v>0</v>
      </c>
    </row>
    <row r="29" spans="1:16" x14ac:dyDescent="0.25">
      <c r="A29" s="11" t="s">
        <v>120</v>
      </c>
      <c r="B29" s="12" t="s">
        <v>121</v>
      </c>
      <c r="C29" s="27">
        <f>'9'!C18</f>
        <v>0</v>
      </c>
      <c r="D29" s="27">
        <f>'9'!D18</f>
        <v>0</v>
      </c>
      <c r="E29" s="27">
        <f>'9'!E18</f>
        <v>0</v>
      </c>
      <c r="F29" s="27">
        <f>'9'!F18</f>
        <v>0</v>
      </c>
      <c r="G29" s="27">
        <f>'9'!G18</f>
        <v>0</v>
      </c>
      <c r="H29" s="27">
        <f>'9'!H18</f>
        <v>0</v>
      </c>
      <c r="I29" s="27">
        <f>'9'!I18</f>
        <v>0</v>
      </c>
      <c r="J29" s="27">
        <f>'9'!J18</f>
        <v>0</v>
      </c>
      <c r="K29" s="27">
        <f>'9'!K18</f>
        <v>0</v>
      </c>
      <c r="L29" s="27">
        <f>'9'!L18</f>
        <v>0</v>
      </c>
      <c r="M29" s="27">
        <f>'9'!M18</f>
        <v>0</v>
      </c>
      <c r="N29" s="27">
        <f>'9'!N18</f>
        <v>0</v>
      </c>
      <c r="O29" s="27">
        <f>'9'!O18</f>
        <v>0</v>
      </c>
      <c r="P29" s="27">
        <f>'9'!P18</f>
        <v>0</v>
      </c>
    </row>
    <row r="30" spans="1:16" x14ac:dyDescent="0.25">
      <c r="A30" s="11" t="s">
        <v>178</v>
      </c>
      <c r="B30" s="13" t="s">
        <v>122</v>
      </c>
      <c r="C30" s="27">
        <f>SUM(C14:C29)</f>
        <v>0</v>
      </c>
      <c r="D30" s="27">
        <f t="shared" ref="D30:P30" si="3">SUM(D14:D29)</f>
        <v>0</v>
      </c>
      <c r="E30" s="27">
        <f t="shared" si="3"/>
        <v>0</v>
      </c>
      <c r="F30" s="27">
        <f t="shared" si="3"/>
        <v>0</v>
      </c>
      <c r="G30" s="27">
        <f t="shared" si="3"/>
        <v>0</v>
      </c>
      <c r="H30" s="27">
        <f t="shared" si="3"/>
        <v>0</v>
      </c>
      <c r="I30" s="27">
        <f t="shared" si="3"/>
        <v>0</v>
      </c>
      <c r="J30" s="27">
        <f t="shared" si="3"/>
        <v>0</v>
      </c>
      <c r="K30" s="27">
        <f t="shared" si="3"/>
        <v>0</v>
      </c>
      <c r="L30" s="27">
        <f t="shared" si="3"/>
        <v>0</v>
      </c>
      <c r="M30" s="27">
        <f t="shared" si="3"/>
        <v>0</v>
      </c>
      <c r="N30" s="27">
        <f t="shared" si="3"/>
        <v>0</v>
      </c>
      <c r="O30" s="27">
        <f t="shared" si="2"/>
        <v>0</v>
      </c>
      <c r="P30" s="27">
        <f t="shared" si="3"/>
        <v>0</v>
      </c>
    </row>
    <row r="31" spans="1:16" x14ac:dyDescent="0.25">
      <c r="A31" s="11"/>
      <c r="B31" s="12" t="s">
        <v>123</v>
      </c>
      <c r="C31" s="27"/>
      <c r="D31" s="27"/>
      <c r="E31" s="27"/>
      <c r="F31" s="27"/>
      <c r="G31" s="28"/>
      <c r="H31" s="27"/>
      <c r="I31" s="27"/>
      <c r="J31" s="27"/>
      <c r="K31" s="27"/>
      <c r="L31" s="27"/>
      <c r="M31" s="27"/>
      <c r="N31" s="27"/>
      <c r="O31" s="27"/>
      <c r="P31" s="27"/>
    </row>
    <row r="32" spans="1:16" x14ac:dyDescent="0.25">
      <c r="A32" s="11" t="s">
        <v>9</v>
      </c>
      <c r="B32" s="12" t="s">
        <v>124</v>
      </c>
      <c r="C32" s="27">
        <f t="shared" ref="C32:N32" si="4">C7+C12-C30</f>
        <v>0</v>
      </c>
      <c r="D32" s="27">
        <f t="shared" si="4"/>
        <v>0</v>
      </c>
      <c r="E32" s="27">
        <f t="shared" si="4"/>
        <v>0</v>
      </c>
      <c r="F32" s="27">
        <f t="shared" si="4"/>
        <v>0</v>
      </c>
      <c r="G32" s="27">
        <f t="shared" si="4"/>
        <v>0</v>
      </c>
      <c r="H32" s="27">
        <f t="shared" si="4"/>
        <v>0</v>
      </c>
      <c r="I32" s="27">
        <f t="shared" si="4"/>
        <v>0</v>
      </c>
      <c r="J32" s="27">
        <f t="shared" si="4"/>
        <v>0</v>
      </c>
      <c r="K32" s="27">
        <f t="shared" si="4"/>
        <v>0</v>
      </c>
      <c r="L32" s="27">
        <f t="shared" si="4"/>
        <v>0</v>
      </c>
      <c r="M32" s="27">
        <f t="shared" si="4"/>
        <v>0</v>
      </c>
      <c r="N32" s="27">
        <f t="shared" si="4"/>
        <v>0</v>
      </c>
      <c r="O32" s="27">
        <f>C7+O12-O30</f>
        <v>0</v>
      </c>
      <c r="P32" s="27">
        <f>O32+P12-P30</f>
        <v>0</v>
      </c>
    </row>
  </sheetData>
  <mergeCells count="4">
    <mergeCell ref="A4:A6"/>
    <mergeCell ref="B4:B6"/>
    <mergeCell ref="C4:P4"/>
    <mergeCell ref="C5:P5"/>
  </mergeCells>
  <pageMargins left="0.7" right="0.7" top="0.75" bottom="0.75" header="0.3" footer="0.3"/>
  <pageSetup paperSize="9" orientation="portrait" verticalDpi="0" r:id="rId1"/>
  <ignoredErrors>
    <ignoredError sqref="O29:O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</dc:creator>
  <cp:lastModifiedBy>Ирина</cp:lastModifiedBy>
  <dcterms:created xsi:type="dcterms:W3CDTF">2021-07-05T06:19:22Z</dcterms:created>
  <dcterms:modified xsi:type="dcterms:W3CDTF">2023-03-09T04:39:58Z</dcterms:modified>
</cp:coreProperties>
</file>